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九州学生バドミントン連盟\大会データ\2024年度\三地区\"/>
    </mc:Choice>
  </mc:AlternateContent>
  <xr:revisionPtr revIDLastSave="0" documentId="13_ncr:1_{6E5F93AF-E989-47A2-A4D8-3CA58F68E3E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はじめに" sheetId="9" r:id="rId1"/>
    <sheet name="男子参加名簿" sheetId="2" r:id="rId2"/>
    <sheet name="女子参加名簿" sheetId="10" r:id="rId3"/>
    <sheet name="男子申込" sheetId="5" r:id="rId4"/>
    <sheet name="女子申込" sheetId="12" r:id="rId5"/>
    <sheet name="参加登録料" sheetId="11" r:id="rId6"/>
    <sheet name="パンフデータ" sheetId="4" r:id="rId7"/>
    <sheet name="データM" sheetId="6" r:id="rId8"/>
    <sheet name="データW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9" i="8" l="1"/>
  <c r="E90" i="8" s="1"/>
  <c r="E91" i="8" s="1"/>
  <c r="E92" i="8" s="1"/>
  <c r="E93" i="8" s="1"/>
  <c r="E94" i="8" s="1"/>
  <c r="E95" i="8" s="1"/>
  <c r="E96" i="8" s="1"/>
  <c r="E97" i="8" s="1"/>
  <c r="E98" i="8" s="1"/>
  <c r="E99" i="8" s="1"/>
  <c r="E100" i="8" s="1"/>
  <c r="E101" i="8" s="1"/>
  <c r="E102" i="8" s="1"/>
  <c r="E103" i="8" s="1"/>
  <c r="D56" i="8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D82" i="8" s="1"/>
  <c r="D83" i="8" s="1"/>
  <c r="D84" i="8" s="1"/>
  <c r="D85" i="8" s="1"/>
  <c r="E37" i="8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D4" i="8"/>
  <c r="D5" i="8" s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E4" i="8"/>
  <c r="E89" i="6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E100" i="6" s="1"/>
  <c r="E101" i="6" s="1"/>
  <c r="E102" i="6" s="1"/>
  <c r="E103" i="6" s="1"/>
  <c r="D56" i="6"/>
  <c r="D57" i="6" s="1"/>
  <c r="D58" i="6" s="1"/>
  <c r="D59" i="6" s="1"/>
  <c r="D60" i="6" s="1"/>
  <c r="D61" i="6" s="1"/>
  <c r="D62" i="6" s="1"/>
  <c r="D63" i="6" s="1"/>
  <c r="D64" i="6" s="1"/>
  <c r="D65" i="6" s="1"/>
  <c r="D66" i="6" s="1"/>
  <c r="D67" i="6" s="1"/>
  <c r="D68" i="6" s="1"/>
  <c r="D69" i="6" s="1"/>
  <c r="D70" i="6" s="1"/>
  <c r="D71" i="6" s="1"/>
  <c r="D72" i="6" s="1"/>
  <c r="D73" i="6" s="1"/>
  <c r="D74" i="6" s="1"/>
  <c r="D75" i="6" s="1"/>
  <c r="D76" i="6" s="1"/>
  <c r="D77" i="6" s="1"/>
  <c r="D78" i="6" s="1"/>
  <c r="D79" i="6" s="1"/>
  <c r="D80" i="6" s="1"/>
  <c r="D81" i="6" s="1"/>
  <c r="D82" i="6" s="1"/>
  <c r="D83" i="6" s="1"/>
  <c r="D84" i="6" s="1"/>
  <c r="D85" i="6" s="1"/>
  <c r="E37" i="6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D4" i="6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E33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4" i="6"/>
  <c r="E5" i="6"/>
  <c r="J30" i="4"/>
  <c r="J31" i="4"/>
  <c r="J29" i="4"/>
  <c r="D30" i="4"/>
  <c r="D31" i="4"/>
  <c r="D29" i="4"/>
  <c r="D28" i="4"/>
  <c r="D4" i="4"/>
  <c r="J7" i="4"/>
  <c r="W7" i="4" s="1"/>
  <c r="AJ7" i="4" s="1"/>
  <c r="J6" i="4"/>
  <c r="W6" i="4" s="1"/>
  <c r="AJ6" i="4" s="1"/>
  <c r="J5" i="4"/>
  <c r="W5" i="4" s="1"/>
  <c r="AJ5" i="4" s="1"/>
  <c r="D7" i="4"/>
  <c r="Q7" i="4" s="1"/>
  <c r="AD7" i="4" s="1"/>
  <c r="D6" i="4"/>
  <c r="Q6" i="4" s="1"/>
  <c r="AD6" i="4" s="1"/>
  <c r="D5" i="4"/>
  <c r="Q5" i="4" s="1"/>
  <c r="AD5" i="4" s="1"/>
  <c r="I43" i="12" l="1"/>
  <c r="F8" i="12"/>
  <c r="F7" i="12"/>
  <c r="F6" i="12"/>
  <c r="F5" i="12"/>
  <c r="F4" i="12"/>
  <c r="F3" i="12"/>
  <c r="F8" i="5"/>
  <c r="F7" i="5"/>
  <c r="F5" i="5"/>
  <c r="F4" i="5"/>
  <c r="F6" i="5"/>
  <c r="AK20" i="10"/>
  <c r="AE20" i="10"/>
  <c r="X20" i="10"/>
  <c r="R20" i="10"/>
  <c r="AK19" i="10"/>
  <c r="AE19" i="10"/>
  <c r="X19" i="10"/>
  <c r="R19" i="10"/>
  <c r="AK18" i="10"/>
  <c r="AE18" i="10"/>
  <c r="X18" i="10"/>
  <c r="R18" i="10"/>
  <c r="F15" i="10"/>
  <c r="E8" i="12" s="1"/>
  <c r="F14" i="10"/>
  <c r="E7" i="12" s="1"/>
  <c r="F13" i="10"/>
  <c r="E6" i="12" s="1"/>
  <c r="F12" i="10"/>
  <c r="E5" i="12" s="1"/>
  <c r="F11" i="10"/>
  <c r="E4" i="12" s="1"/>
  <c r="F10" i="10"/>
  <c r="E3" i="12" s="1"/>
  <c r="F15" i="2"/>
  <c r="F14" i="2"/>
  <c r="F12" i="2"/>
  <c r="F11" i="2"/>
  <c r="F13" i="2"/>
  <c r="F10" i="2"/>
  <c r="D103" i="8" l="1"/>
  <c r="C103" i="8"/>
  <c r="D102" i="8"/>
  <c r="C102" i="8"/>
  <c r="D101" i="8"/>
  <c r="C101" i="8"/>
  <c r="D100" i="8"/>
  <c r="C100" i="8"/>
  <c r="D99" i="8"/>
  <c r="C99" i="8"/>
  <c r="D98" i="8"/>
  <c r="C98" i="8"/>
  <c r="D97" i="8"/>
  <c r="C97" i="8"/>
  <c r="D96" i="8"/>
  <c r="C96" i="8"/>
  <c r="D95" i="8"/>
  <c r="C95" i="8"/>
  <c r="D94" i="8"/>
  <c r="C94" i="8"/>
  <c r="D93" i="8"/>
  <c r="C93" i="8"/>
  <c r="D92" i="8"/>
  <c r="C92" i="8"/>
  <c r="D91" i="8"/>
  <c r="C91" i="8"/>
  <c r="D90" i="8"/>
  <c r="C90" i="8"/>
  <c r="D89" i="8"/>
  <c r="C89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F51" i="8"/>
  <c r="D51" i="8"/>
  <c r="C51" i="8"/>
  <c r="F50" i="8"/>
  <c r="D50" i="8"/>
  <c r="C50" i="8"/>
  <c r="F49" i="8"/>
  <c r="D49" i="8"/>
  <c r="C49" i="8"/>
  <c r="F48" i="8"/>
  <c r="D48" i="8"/>
  <c r="C48" i="8"/>
  <c r="F47" i="8"/>
  <c r="D47" i="8"/>
  <c r="C47" i="8"/>
  <c r="F46" i="8"/>
  <c r="D46" i="8"/>
  <c r="C46" i="8"/>
  <c r="F45" i="8"/>
  <c r="D45" i="8"/>
  <c r="C45" i="8"/>
  <c r="F44" i="8"/>
  <c r="D44" i="8"/>
  <c r="C44" i="8"/>
  <c r="F43" i="8"/>
  <c r="D43" i="8"/>
  <c r="C43" i="8"/>
  <c r="F42" i="8"/>
  <c r="D42" i="8"/>
  <c r="C42" i="8"/>
  <c r="F41" i="8"/>
  <c r="D41" i="8"/>
  <c r="C41" i="8"/>
  <c r="F40" i="8"/>
  <c r="D40" i="8"/>
  <c r="C40" i="8"/>
  <c r="F39" i="8"/>
  <c r="D39" i="8"/>
  <c r="C39" i="8"/>
  <c r="F38" i="8"/>
  <c r="D38" i="8"/>
  <c r="C38" i="8"/>
  <c r="F37" i="8"/>
  <c r="D37" i="8"/>
  <c r="C37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D103" i="6"/>
  <c r="C103" i="6"/>
  <c r="D102" i="6"/>
  <c r="C102" i="6"/>
  <c r="D101" i="6"/>
  <c r="C101" i="6"/>
  <c r="D100" i="6"/>
  <c r="C100" i="6"/>
  <c r="D99" i="6"/>
  <c r="C99" i="6"/>
  <c r="D98" i="6"/>
  <c r="C98" i="6"/>
  <c r="D97" i="6"/>
  <c r="C97" i="6"/>
  <c r="D96" i="6"/>
  <c r="C96" i="6"/>
  <c r="D95" i="6"/>
  <c r="C95" i="6"/>
  <c r="D94" i="6"/>
  <c r="C94" i="6"/>
  <c r="D93" i="6"/>
  <c r="C93" i="6"/>
  <c r="D92" i="6"/>
  <c r="C92" i="6"/>
  <c r="D91" i="6"/>
  <c r="C91" i="6"/>
  <c r="D90" i="6"/>
  <c r="C90" i="6"/>
  <c r="D89" i="6"/>
  <c r="C89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R18" i="2"/>
  <c r="R19" i="2"/>
  <c r="R20" i="2"/>
  <c r="AL47" i="4"/>
  <c r="AK47" i="4"/>
  <c r="AJ47" i="4"/>
  <c r="AI47" i="4"/>
  <c r="AH47" i="4"/>
  <c r="AG47" i="4"/>
  <c r="AF47" i="4"/>
  <c r="AE47" i="4"/>
  <c r="AC47" i="4"/>
  <c r="AL46" i="4"/>
  <c r="AK46" i="4"/>
  <c r="AJ46" i="4"/>
  <c r="AI46" i="4"/>
  <c r="AH46" i="4"/>
  <c r="AG46" i="4"/>
  <c r="AF46" i="4"/>
  <c r="AE46" i="4"/>
  <c r="AC46" i="4"/>
  <c r="AL45" i="4"/>
  <c r="AK45" i="4"/>
  <c r="AJ45" i="4"/>
  <c r="AI45" i="4"/>
  <c r="AH45" i="4"/>
  <c r="AG45" i="4"/>
  <c r="AF45" i="4"/>
  <c r="AE45" i="4"/>
  <c r="AC45" i="4"/>
  <c r="AL44" i="4"/>
  <c r="AK44" i="4"/>
  <c r="AJ44" i="4"/>
  <c r="AI44" i="4"/>
  <c r="AH44" i="4"/>
  <c r="AG44" i="4"/>
  <c r="AF44" i="4"/>
  <c r="AE44" i="4"/>
  <c r="AC44" i="4"/>
  <c r="AL43" i="4"/>
  <c r="AK43" i="4"/>
  <c r="AJ43" i="4"/>
  <c r="AI43" i="4"/>
  <c r="AH43" i="4"/>
  <c r="AG43" i="4"/>
  <c r="AF43" i="4"/>
  <c r="AE43" i="4"/>
  <c r="AC43" i="4"/>
  <c r="AL42" i="4"/>
  <c r="AK42" i="4"/>
  <c r="AJ42" i="4"/>
  <c r="AI42" i="4"/>
  <c r="AH42" i="4"/>
  <c r="AG42" i="4"/>
  <c r="AF42" i="4"/>
  <c r="AE42" i="4"/>
  <c r="AC42" i="4"/>
  <c r="AL41" i="4"/>
  <c r="AK41" i="4"/>
  <c r="AJ41" i="4"/>
  <c r="AI41" i="4"/>
  <c r="AH41" i="4"/>
  <c r="AG41" i="4"/>
  <c r="AF41" i="4"/>
  <c r="AE41" i="4"/>
  <c r="AC41" i="4"/>
  <c r="AL40" i="4"/>
  <c r="AK40" i="4"/>
  <c r="AJ40" i="4"/>
  <c r="AI40" i="4"/>
  <c r="AH40" i="4"/>
  <c r="AG40" i="4"/>
  <c r="AF40" i="4"/>
  <c r="AE40" i="4"/>
  <c r="AC40" i="4"/>
  <c r="AL39" i="4"/>
  <c r="AK39" i="4"/>
  <c r="AJ39" i="4"/>
  <c r="AI39" i="4"/>
  <c r="AH39" i="4"/>
  <c r="AG39" i="4"/>
  <c r="AF39" i="4"/>
  <c r="AE39" i="4"/>
  <c r="AC39" i="4"/>
  <c r="AL38" i="4"/>
  <c r="AK38" i="4"/>
  <c r="AJ38" i="4"/>
  <c r="AI38" i="4"/>
  <c r="AH38" i="4"/>
  <c r="AG38" i="4"/>
  <c r="AF38" i="4"/>
  <c r="AE38" i="4"/>
  <c r="AC38" i="4"/>
  <c r="AL37" i="4"/>
  <c r="AK37" i="4"/>
  <c r="AJ37" i="4"/>
  <c r="AI37" i="4"/>
  <c r="AH37" i="4"/>
  <c r="AG37" i="4"/>
  <c r="AF37" i="4"/>
  <c r="AE37" i="4"/>
  <c r="AC37" i="4"/>
  <c r="AL36" i="4"/>
  <c r="AK36" i="4"/>
  <c r="AJ36" i="4"/>
  <c r="AI36" i="4"/>
  <c r="AH36" i="4"/>
  <c r="AG36" i="4"/>
  <c r="AF36" i="4"/>
  <c r="AE36" i="4"/>
  <c r="AC36" i="4"/>
  <c r="AL35" i="4"/>
  <c r="AK35" i="4"/>
  <c r="AJ35" i="4"/>
  <c r="AI35" i="4"/>
  <c r="AH35" i="4"/>
  <c r="AG35" i="4"/>
  <c r="AF35" i="4"/>
  <c r="AE35" i="4"/>
  <c r="AC35" i="4"/>
  <c r="AL34" i="4"/>
  <c r="AK34" i="4"/>
  <c r="AJ34" i="4"/>
  <c r="AI34" i="4"/>
  <c r="AH34" i="4"/>
  <c r="AG34" i="4"/>
  <c r="AF34" i="4"/>
  <c r="AE34" i="4"/>
  <c r="AC34" i="4"/>
  <c r="AL33" i="4"/>
  <c r="AK33" i="4"/>
  <c r="AJ33" i="4"/>
  <c r="AI33" i="4"/>
  <c r="AH33" i="4"/>
  <c r="AG33" i="4"/>
  <c r="AF33" i="4"/>
  <c r="AE33" i="4"/>
  <c r="AC33" i="4"/>
  <c r="Y47" i="4"/>
  <c r="X47" i="4"/>
  <c r="W47" i="4"/>
  <c r="V47" i="4"/>
  <c r="U47" i="4"/>
  <c r="T47" i="4"/>
  <c r="S47" i="4"/>
  <c r="R47" i="4"/>
  <c r="P47" i="4"/>
  <c r="Y46" i="4"/>
  <c r="X46" i="4"/>
  <c r="W46" i="4"/>
  <c r="V46" i="4"/>
  <c r="U46" i="4"/>
  <c r="T46" i="4"/>
  <c r="S46" i="4"/>
  <c r="R46" i="4"/>
  <c r="P46" i="4"/>
  <c r="Y45" i="4"/>
  <c r="X45" i="4"/>
  <c r="W45" i="4"/>
  <c r="V45" i="4"/>
  <c r="U45" i="4"/>
  <c r="T45" i="4"/>
  <c r="S45" i="4"/>
  <c r="R45" i="4"/>
  <c r="P45" i="4"/>
  <c r="Y44" i="4"/>
  <c r="X44" i="4"/>
  <c r="W44" i="4"/>
  <c r="V44" i="4"/>
  <c r="U44" i="4"/>
  <c r="T44" i="4"/>
  <c r="S44" i="4"/>
  <c r="R44" i="4"/>
  <c r="P44" i="4"/>
  <c r="Y43" i="4"/>
  <c r="X43" i="4"/>
  <c r="W43" i="4"/>
  <c r="V43" i="4"/>
  <c r="U43" i="4"/>
  <c r="T43" i="4"/>
  <c r="S43" i="4"/>
  <c r="R43" i="4"/>
  <c r="P43" i="4"/>
  <c r="Y42" i="4"/>
  <c r="X42" i="4"/>
  <c r="W42" i="4"/>
  <c r="V42" i="4"/>
  <c r="U42" i="4"/>
  <c r="T42" i="4"/>
  <c r="S42" i="4"/>
  <c r="R42" i="4"/>
  <c r="P42" i="4"/>
  <c r="Y41" i="4"/>
  <c r="X41" i="4"/>
  <c r="W41" i="4"/>
  <c r="V41" i="4"/>
  <c r="U41" i="4"/>
  <c r="T41" i="4"/>
  <c r="S41" i="4"/>
  <c r="R41" i="4"/>
  <c r="P41" i="4"/>
  <c r="Y40" i="4"/>
  <c r="X40" i="4"/>
  <c r="W40" i="4"/>
  <c r="V40" i="4"/>
  <c r="U40" i="4"/>
  <c r="T40" i="4"/>
  <c r="S40" i="4"/>
  <c r="R40" i="4"/>
  <c r="P40" i="4"/>
  <c r="Y39" i="4"/>
  <c r="X39" i="4"/>
  <c r="W39" i="4"/>
  <c r="V39" i="4"/>
  <c r="U39" i="4"/>
  <c r="T39" i="4"/>
  <c r="S39" i="4"/>
  <c r="R39" i="4"/>
  <c r="P39" i="4"/>
  <c r="Y38" i="4"/>
  <c r="X38" i="4"/>
  <c r="W38" i="4"/>
  <c r="V38" i="4"/>
  <c r="U38" i="4"/>
  <c r="T38" i="4"/>
  <c r="S38" i="4"/>
  <c r="R38" i="4"/>
  <c r="P38" i="4"/>
  <c r="Y37" i="4"/>
  <c r="X37" i="4"/>
  <c r="W37" i="4"/>
  <c r="V37" i="4"/>
  <c r="U37" i="4"/>
  <c r="T37" i="4"/>
  <c r="S37" i="4"/>
  <c r="R37" i="4"/>
  <c r="P37" i="4"/>
  <c r="Y36" i="4"/>
  <c r="X36" i="4"/>
  <c r="W36" i="4"/>
  <c r="V36" i="4"/>
  <c r="U36" i="4"/>
  <c r="T36" i="4"/>
  <c r="S36" i="4"/>
  <c r="R36" i="4"/>
  <c r="P36" i="4"/>
  <c r="Y35" i="4"/>
  <c r="X35" i="4"/>
  <c r="W35" i="4"/>
  <c r="V35" i="4"/>
  <c r="U35" i="4"/>
  <c r="T35" i="4"/>
  <c r="S35" i="4"/>
  <c r="R35" i="4"/>
  <c r="P35" i="4"/>
  <c r="Y34" i="4"/>
  <c r="X34" i="4"/>
  <c r="W34" i="4"/>
  <c r="V34" i="4"/>
  <c r="U34" i="4"/>
  <c r="T34" i="4"/>
  <c r="S34" i="4"/>
  <c r="R34" i="4"/>
  <c r="P34" i="4"/>
  <c r="Y33" i="4"/>
  <c r="X33" i="4"/>
  <c r="W33" i="4"/>
  <c r="V33" i="4"/>
  <c r="U33" i="4"/>
  <c r="T33" i="4"/>
  <c r="S33" i="4"/>
  <c r="R33" i="4"/>
  <c r="P33" i="4"/>
  <c r="L47" i="4"/>
  <c r="K47" i="4"/>
  <c r="J47" i="4"/>
  <c r="I47" i="4"/>
  <c r="H47" i="4"/>
  <c r="G47" i="4"/>
  <c r="F47" i="4"/>
  <c r="E47" i="4"/>
  <c r="C47" i="4"/>
  <c r="L46" i="4"/>
  <c r="K46" i="4"/>
  <c r="J46" i="4"/>
  <c r="I46" i="4"/>
  <c r="H46" i="4"/>
  <c r="G46" i="4"/>
  <c r="F46" i="4"/>
  <c r="E46" i="4"/>
  <c r="C46" i="4"/>
  <c r="L45" i="4"/>
  <c r="K45" i="4"/>
  <c r="J45" i="4"/>
  <c r="I45" i="4"/>
  <c r="H45" i="4"/>
  <c r="G45" i="4"/>
  <c r="F45" i="4"/>
  <c r="E45" i="4"/>
  <c r="C45" i="4"/>
  <c r="L44" i="4"/>
  <c r="K44" i="4"/>
  <c r="J44" i="4"/>
  <c r="I44" i="4"/>
  <c r="H44" i="4"/>
  <c r="G44" i="4"/>
  <c r="F44" i="4"/>
  <c r="E44" i="4"/>
  <c r="C44" i="4"/>
  <c r="L43" i="4"/>
  <c r="K43" i="4"/>
  <c r="J43" i="4"/>
  <c r="I43" i="4"/>
  <c r="H43" i="4"/>
  <c r="G43" i="4"/>
  <c r="F43" i="4"/>
  <c r="E43" i="4"/>
  <c r="C43" i="4"/>
  <c r="L42" i="4"/>
  <c r="K42" i="4"/>
  <c r="J42" i="4"/>
  <c r="I42" i="4"/>
  <c r="H42" i="4"/>
  <c r="G42" i="4"/>
  <c r="F42" i="4"/>
  <c r="E42" i="4"/>
  <c r="C42" i="4"/>
  <c r="L41" i="4"/>
  <c r="K41" i="4"/>
  <c r="J41" i="4"/>
  <c r="I41" i="4"/>
  <c r="H41" i="4"/>
  <c r="G41" i="4"/>
  <c r="F41" i="4"/>
  <c r="E41" i="4"/>
  <c r="C41" i="4"/>
  <c r="L40" i="4"/>
  <c r="K40" i="4"/>
  <c r="J40" i="4"/>
  <c r="I40" i="4"/>
  <c r="H40" i="4"/>
  <c r="G40" i="4"/>
  <c r="F40" i="4"/>
  <c r="E40" i="4"/>
  <c r="C40" i="4"/>
  <c r="L39" i="4"/>
  <c r="K39" i="4"/>
  <c r="J39" i="4"/>
  <c r="I39" i="4"/>
  <c r="H39" i="4"/>
  <c r="G39" i="4"/>
  <c r="F39" i="4"/>
  <c r="E39" i="4"/>
  <c r="C39" i="4"/>
  <c r="L38" i="4"/>
  <c r="K38" i="4"/>
  <c r="J38" i="4"/>
  <c r="I38" i="4"/>
  <c r="H38" i="4"/>
  <c r="G38" i="4"/>
  <c r="F38" i="4"/>
  <c r="E38" i="4"/>
  <c r="C38" i="4"/>
  <c r="L37" i="4"/>
  <c r="K37" i="4"/>
  <c r="J37" i="4"/>
  <c r="I37" i="4"/>
  <c r="H37" i="4"/>
  <c r="G37" i="4"/>
  <c r="F37" i="4"/>
  <c r="E37" i="4"/>
  <c r="C37" i="4"/>
  <c r="L36" i="4"/>
  <c r="K36" i="4"/>
  <c r="J36" i="4"/>
  <c r="I36" i="4"/>
  <c r="H36" i="4"/>
  <c r="G36" i="4"/>
  <c r="F36" i="4"/>
  <c r="E36" i="4"/>
  <c r="C36" i="4"/>
  <c r="L35" i="4"/>
  <c r="K35" i="4"/>
  <c r="J35" i="4"/>
  <c r="I35" i="4"/>
  <c r="H35" i="4"/>
  <c r="G35" i="4"/>
  <c r="F35" i="4"/>
  <c r="E35" i="4"/>
  <c r="C35" i="4"/>
  <c r="L34" i="4"/>
  <c r="K34" i="4"/>
  <c r="J34" i="4"/>
  <c r="I34" i="4"/>
  <c r="H34" i="4"/>
  <c r="G34" i="4"/>
  <c r="F34" i="4"/>
  <c r="E34" i="4"/>
  <c r="C34" i="4"/>
  <c r="L33" i="4"/>
  <c r="E33" i="4"/>
  <c r="C33" i="4"/>
  <c r="AL23" i="4"/>
  <c r="AK23" i="4"/>
  <c r="AJ23" i="4"/>
  <c r="AI23" i="4"/>
  <c r="AH23" i="4"/>
  <c r="AG23" i="4"/>
  <c r="AF23" i="4"/>
  <c r="AE23" i="4"/>
  <c r="AC23" i="4"/>
  <c r="AL22" i="4"/>
  <c r="AK22" i="4"/>
  <c r="AJ22" i="4"/>
  <c r="AI22" i="4"/>
  <c r="AH22" i="4"/>
  <c r="AG22" i="4"/>
  <c r="AF22" i="4"/>
  <c r="AE22" i="4"/>
  <c r="AC22" i="4"/>
  <c r="AL21" i="4"/>
  <c r="AK21" i="4"/>
  <c r="AJ21" i="4"/>
  <c r="AI21" i="4"/>
  <c r="AH21" i="4"/>
  <c r="AG21" i="4"/>
  <c r="AF21" i="4"/>
  <c r="AE21" i="4"/>
  <c r="AC21" i="4"/>
  <c r="AL20" i="4"/>
  <c r="AK20" i="4"/>
  <c r="AJ20" i="4"/>
  <c r="AI20" i="4"/>
  <c r="AH20" i="4"/>
  <c r="AG20" i="4"/>
  <c r="AF20" i="4"/>
  <c r="AE20" i="4"/>
  <c r="AC20" i="4"/>
  <c r="AL19" i="4"/>
  <c r="AK19" i="4"/>
  <c r="AJ19" i="4"/>
  <c r="AI19" i="4"/>
  <c r="AH19" i="4"/>
  <c r="AG19" i="4"/>
  <c r="AF19" i="4"/>
  <c r="AE19" i="4"/>
  <c r="AC19" i="4"/>
  <c r="AL18" i="4"/>
  <c r="AK18" i="4"/>
  <c r="AJ18" i="4"/>
  <c r="AI18" i="4"/>
  <c r="AH18" i="4"/>
  <c r="AG18" i="4"/>
  <c r="AF18" i="4"/>
  <c r="AE18" i="4"/>
  <c r="AC18" i="4"/>
  <c r="AL17" i="4"/>
  <c r="AK17" i="4"/>
  <c r="AJ17" i="4"/>
  <c r="AI17" i="4"/>
  <c r="AH17" i="4"/>
  <c r="AG17" i="4"/>
  <c r="AF17" i="4"/>
  <c r="AE17" i="4"/>
  <c r="AC17" i="4"/>
  <c r="AL16" i="4"/>
  <c r="AK16" i="4"/>
  <c r="AJ16" i="4"/>
  <c r="AI16" i="4"/>
  <c r="AH16" i="4"/>
  <c r="AG16" i="4"/>
  <c r="AF16" i="4"/>
  <c r="AE16" i="4"/>
  <c r="AC16" i="4"/>
  <c r="AL15" i="4"/>
  <c r="AK15" i="4"/>
  <c r="AJ15" i="4"/>
  <c r="AI15" i="4"/>
  <c r="AH15" i="4"/>
  <c r="AG15" i="4"/>
  <c r="AF15" i="4"/>
  <c r="AE15" i="4"/>
  <c r="AC15" i="4"/>
  <c r="AL14" i="4"/>
  <c r="AK14" i="4"/>
  <c r="AJ14" i="4"/>
  <c r="AI14" i="4"/>
  <c r="AH14" i="4"/>
  <c r="AG14" i="4"/>
  <c r="AF14" i="4"/>
  <c r="AE14" i="4"/>
  <c r="AC14" i="4"/>
  <c r="AL13" i="4"/>
  <c r="AK13" i="4"/>
  <c r="AJ13" i="4"/>
  <c r="AI13" i="4"/>
  <c r="AH13" i="4"/>
  <c r="AG13" i="4"/>
  <c r="AF13" i="4"/>
  <c r="AE13" i="4"/>
  <c r="AC13" i="4"/>
  <c r="AL12" i="4"/>
  <c r="AK12" i="4"/>
  <c r="AJ12" i="4"/>
  <c r="AI12" i="4"/>
  <c r="AH12" i="4"/>
  <c r="AG12" i="4"/>
  <c r="AF12" i="4"/>
  <c r="AE12" i="4"/>
  <c r="AC12" i="4"/>
  <c r="AL11" i="4"/>
  <c r="AK11" i="4"/>
  <c r="AJ11" i="4"/>
  <c r="AI11" i="4"/>
  <c r="AH11" i="4"/>
  <c r="AG11" i="4"/>
  <c r="AF11" i="4"/>
  <c r="AE11" i="4"/>
  <c r="AC11" i="4"/>
  <c r="AL10" i="4"/>
  <c r="AK10" i="4"/>
  <c r="AJ10" i="4"/>
  <c r="AI10" i="4"/>
  <c r="AH10" i="4"/>
  <c r="AG10" i="4"/>
  <c r="AF10" i="4"/>
  <c r="AE10" i="4"/>
  <c r="AC10" i="4"/>
  <c r="AL9" i="4"/>
  <c r="AK9" i="4"/>
  <c r="AJ9" i="4"/>
  <c r="AI9" i="4"/>
  <c r="AH9" i="4"/>
  <c r="AG9" i="4"/>
  <c r="AF9" i="4"/>
  <c r="AE9" i="4"/>
  <c r="AC9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R23" i="4"/>
  <c r="P23" i="4"/>
  <c r="R22" i="4"/>
  <c r="P22" i="4"/>
  <c r="R21" i="4"/>
  <c r="P21" i="4"/>
  <c r="R20" i="4"/>
  <c r="P20" i="4"/>
  <c r="R19" i="4"/>
  <c r="P19" i="4"/>
  <c r="R18" i="4"/>
  <c r="P18" i="4"/>
  <c r="R17" i="4"/>
  <c r="P17" i="4"/>
  <c r="R16" i="4"/>
  <c r="P16" i="4"/>
  <c r="R15" i="4"/>
  <c r="P15" i="4"/>
  <c r="R14" i="4"/>
  <c r="P14" i="4"/>
  <c r="R13" i="4"/>
  <c r="P13" i="4"/>
  <c r="R12" i="4"/>
  <c r="P12" i="4"/>
  <c r="R11" i="4"/>
  <c r="P11" i="4"/>
  <c r="R10" i="4"/>
  <c r="P10" i="4"/>
  <c r="R9" i="4"/>
  <c r="P9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E23" i="4"/>
  <c r="C23" i="4"/>
  <c r="E22" i="4"/>
  <c r="C22" i="4"/>
  <c r="E21" i="4"/>
  <c r="C21" i="4"/>
  <c r="E20" i="4"/>
  <c r="C20" i="4"/>
  <c r="E19" i="4"/>
  <c r="C19" i="4"/>
  <c r="E18" i="4"/>
  <c r="C18" i="4"/>
  <c r="E17" i="4"/>
  <c r="C17" i="4"/>
  <c r="E16" i="4"/>
  <c r="C16" i="4"/>
  <c r="E15" i="4"/>
  <c r="C15" i="4"/>
  <c r="E14" i="4"/>
  <c r="C14" i="4"/>
  <c r="E13" i="4"/>
  <c r="C13" i="4"/>
  <c r="E12" i="4"/>
  <c r="C12" i="4"/>
  <c r="E11" i="4"/>
  <c r="C11" i="4"/>
  <c r="E10" i="4"/>
  <c r="C10" i="4"/>
  <c r="E9" i="4"/>
  <c r="C9" i="4"/>
  <c r="K33" i="4"/>
  <c r="J33" i="4"/>
  <c r="I33" i="4"/>
  <c r="H33" i="4"/>
  <c r="G33" i="4"/>
  <c r="F33" i="4"/>
  <c r="W31" i="4"/>
  <c r="AJ31" i="4" s="1"/>
  <c r="Q31" i="4"/>
  <c r="AD31" i="4" s="1"/>
  <c r="W30" i="4"/>
  <c r="AJ30" i="4" s="1"/>
  <c r="Q30" i="4"/>
  <c r="AD30" i="4" s="1"/>
  <c r="W29" i="4"/>
  <c r="AJ29" i="4" s="1"/>
  <c r="Q29" i="4"/>
  <c r="AD29" i="4" s="1"/>
  <c r="E9" i="11"/>
  <c r="Q9" i="11"/>
  <c r="Q8" i="11"/>
  <c r="P7" i="11"/>
  <c r="Q6" i="11"/>
  <c r="P5" i="11"/>
  <c r="T25" i="11"/>
  <c r="T22" i="11"/>
  <c r="T21" i="11"/>
  <c r="V24" i="11"/>
  <c r="V25" i="11"/>
  <c r="V21" i="11"/>
  <c r="V22" i="11"/>
  <c r="V20" i="11"/>
  <c r="V18" i="11"/>
  <c r="V19" i="11"/>
  <c r="V16" i="11"/>
  <c r="I43" i="5"/>
  <c r="V15" i="11" s="1"/>
  <c r="F3" i="5"/>
  <c r="V14" i="11" s="1"/>
  <c r="D8" i="11"/>
  <c r="D7" i="11"/>
  <c r="E6" i="11"/>
  <c r="D5" i="11"/>
  <c r="T24" i="11"/>
  <c r="T23" i="11"/>
  <c r="T20" i="11"/>
  <c r="V23" i="11" l="1"/>
  <c r="V17" i="11"/>
  <c r="O22" i="11"/>
  <c r="O21" i="11"/>
  <c r="O20" i="11"/>
  <c r="O19" i="11"/>
  <c r="O18" i="11"/>
  <c r="O17" i="11"/>
  <c r="O25" i="11"/>
  <c r="O24" i="11"/>
  <c r="O23" i="11"/>
  <c r="O16" i="11"/>
  <c r="O15" i="11"/>
  <c r="O14" i="11"/>
  <c r="O26" i="11" l="1"/>
  <c r="E6" i="5" l="1"/>
  <c r="T17" i="11"/>
  <c r="T19" i="11"/>
  <c r="E8" i="5"/>
  <c r="E7" i="5"/>
  <c r="T18" i="11"/>
  <c r="T16" i="11"/>
  <c r="E5" i="5"/>
  <c r="T15" i="11"/>
  <c r="E4" i="5"/>
  <c r="T14" i="11"/>
  <c r="E3" i="5"/>
  <c r="F51" i="6" l="1"/>
  <c r="D51" i="6"/>
  <c r="C51" i="6"/>
  <c r="F50" i="6"/>
  <c r="D50" i="6"/>
  <c r="C50" i="6"/>
  <c r="F49" i="6"/>
  <c r="D49" i="6"/>
  <c r="C49" i="6"/>
  <c r="F48" i="6"/>
  <c r="D48" i="6"/>
  <c r="C48" i="6"/>
  <c r="F47" i="6"/>
  <c r="D47" i="6"/>
  <c r="C47" i="6"/>
  <c r="F46" i="6"/>
  <c r="D46" i="6"/>
  <c r="C46" i="6"/>
  <c r="F45" i="6"/>
  <c r="D45" i="6"/>
  <c r="C45" i="6"/>
  <c r="F44" i="6"/>
  <c r="D44" i="6"/>
  <c r="C44" i="6"/>
  <c r="F43" i="6"/>
  <c r="D43" i="6"/>
  <c r="C43" i="6"/>
  <c r="F42" i="6"/>
  <c r="D42" i="6"/>
  <c r="C42" i="6"/>
  <c r="F41" i="6"/>
  <c r="D41" i="6"/>
  <c r="C41" i="6"/>
  <c r="F40" i="6"/>
  <c r="D40" i="6"/>
  <c r="C40" i="6"/>
  <c r="F39" i="6"/>
  <c r="D39" i="6"/>
  <c r="C39" i="6"/>
  <c r="F38" i="6"/>
  <c r="D38" i="6"/>
  <c r="C38" i="6"/>
  <c r="F37" i="6"/>
  <c r="D37" i="6"/>
  <c r="C37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Q28" i="4"/>
  <c r="AD28" i="4" s="1"/>
  <c r="X23" i="4"/>
  <c r="W23" i="4"/>
  <c r="V23" i="4"/>
  <c r="U23" i="4"/>
  <c r="T23" i="4"/>
  <c r="S23" i="4"/>
  <c r="X22" i="4"/>
  <c r="W22" i="4"/>
  <c r="V22" i="4"/>
  <c r="U22" i="4"/>
  <c r="T22" i="4"/>
  <c r="S22" i="4"/>
  <c r="X21" i="4"/>
  <c r="W21" i="4"/>
  <c r="V21" i="4"/>
  <c r="U21" i="4"/>
  <c r="T21" i="4"/>
  <c r="S21" i="4"/>
  <c r="X20" i="4"/>
  <c r="W20" i="4"/>
  <c r="V20" i="4"/>
  <c r="U20" i="4"/>
  <c r="T20" i="4"/>
  <c r="S20" i="4"/>
  <c r="X19" i="4"/>
  <c r="W19" i="4"/>
  <c r="V19" i="4"/>
  <c r="U19" i="4"/>
  <c r="T19" i="4"/>
  <c r="S19" i="4"/>
  <c r="X18" i="4"/>
  <c r="W18" i="4"/>
  <c r="V18" i="4"/>
  <c r="U18" i="4"/>
  <c r="T18" i="4"/>
  <c r="S18" i="4"/>
  <c r="X17" i="4"/>
  <c r="W17" i="4"/>
  <c r="V17" i="4"/>
  <c r="U17" i="4"/>
  <c r="T17" i="4"/>
  <c r="S17" i="4"/>
  <c r="X16" i="4"/>
  <c r="W16" i="4"/>
  <c r="V16" i="4"/>
  <c r="U16" i="4"/>
  <c r="T16" i="4"/>
  <c r="S16" i="4"/>
  <c r="X15" i="4"/>
  <c r="W15" i="4"/>
  <c r="V15" i="4"/>
  <c r="U15" i="4"/>
  <c r="T15" i="4"/>
  <c r="S15" i="4"/>
  <c r="X14" i="4"/>
  <c r="W14" i="4"/>
  <c r="V14" i="4"/>
  <c r="U14" i="4"/>
  <c r="T14" i="4"/>
  <c r="S14" i="4"/>
  <c r="X13" i="4"/>
  <c r="W13" i="4"/>
  <c r="V13" i="4"/>
  <c r="U13" i="4"/>
  <c r="T13" i="4"/>
  <c r="S13" i="4"/>
  <c r="X12" i="4"/>
  <c r="W12" i="4"/>
  <c r="V12" i="4"/>
  <c r="U12" i="4"/>
  <c r="T12" i="4"/>
  <c r="S12" i="4"/>
  <c r="X11" i="4"/>
  <c r="W11" i="4"/>
  <c r="V11" i="4"/>
  <c r="U11" i="4"/>
  <c r="T11" i="4"/>
  <c r="S11" i="4"/>
  <c r="X10" i="4"/>
  <c r="W10" i="4"/>
  <c r="V10" i="4"/>
  <c r="U10" i="4"/>
  <c r="T10" i="4"/>
  <c r="S10" i="4"/>
  <c r="X9" i="4"/>
  <c r="W9" i="4"/>
  <c r="V9" i="4"/>
  <c r="U9" i="4"/>
  <c r="T9" i="4"/>
  <c r="S9" i="4"/>
  <c r="K23" i="4"/>
  <c r="J23" i="4"/>
  <c r="I23" i="4"/>
  <c r="H23" i="4"/>
  <c r="G23" i="4"/>
  <c r="F23" i="4"/>
  <c r="K22" i="4"/>
  <c r="J22" i="4"/>
  <c r="I22" i="4"/>
  <c r="H22" i="4"/>
  <c r="G22" i="4"/>
  <c r="F22" i="4"/>
  <c r="K21" i="4"/>
  <c r="J21" i="4"/>
  <c r="I21" i="4"/>
  <c r="H21" i="4"/>
  <c r="G21" i="4"/>
  <c r="F21" i="4"/>
  <c r="K20" i="4"/>
  <c r="J20" i="4"/>
  <c r="I20" i="4"/>
  <c r="H20" i="4"/>
  <c r="G20" i="4"/>
  <c r="F20" i="4"/>
  <c r="K19" i="4"/>
  <c r="J19" i="4"/>
  <c r="I19" i="4"/>
  <c r="H19" i="4"/>
  <c r="G19" i="4"/>
  <c r="F19" i="4"/>
  <c r="K18" i="4"/>
  <c r="J18" i="4"/>
  <c r="I18" i="4"/>
  <c r="H18" i="4"/>
  <c r="G18" i="4"/>
  <c r="F18" i="4"/>
  <c r="K17" i="4"/>
  <c r="J17" i="4"/>
  <c r="I17" i="4"/>
  <c r="H17" i="4"/>
  <c r="G17" i="4"/>
  <c r="F17" i="4"/>
  <c r="K16" i="4"/>
  <c r="J16" i="4"/>
  <c r="I16" i="4"/>
  <c r="H16" i="4"/>
  <c r="G16" i="4"/>
  <c r="F16" i="4"/>
  <c r="K15" i="4"/>
  <c r="J15" i="4"/>
  <c r="I15" i="4"/>
  <c r="H15" i="4"/>
  <c r="G15" i="4"/>
  <c r="F15" i="4"/>
  <c r="K14" i="4"/>
  <c r="J14" i="4"/>
  <c r="I14" i="4"/>
  <c r="H14" i="4"/>
  <c r="G14" i="4"/>
  <c r="F14" i="4"/>
  <c r="K13" i="4"/>
  <c r="J13" i="4"/>
  <c r="I13" i="4"/>
  <c r="H13" i="4"/>
  <c r="G13" i="4"/>
  <c r="F13" i="4"/>
  <c r="K12" i="4"/>
  <c r="J12" i="4"/>
  <c r="I12" i="4"/>
  <c r="H12" i="4"/>
  <c r="G12" i="4"/>
  <c r="F12" i="4"/>
  <c r="K11" i="4"/>
  <c r="J11" i="4"/>
  <c r="I11" i="4"/>
  <c r="H11" i="4"/>
  <c r="G11" i="4"/>
  <c r="F11" i="4"/>
  <c r="K10" i="4"/>
  <c r="J10" i="4"/>
  <c r="I10" i="4"/>
  <c r="H10" i="4"/>
  <c r="G10" i="4"/>
  <c r="F10" i="4"/>
  <c r="AK20" i="2"/>
  <c r="AK19" i="2"/>
  <c r="AK18" i="2"/>
  <c r="AE20" i="2"/>
  <c r="AE19" i="2"/>
  <c r="AE18" i="2"/>
  <c r="X20" i="2"/>
  <c r="X19" i="2"/>
  <c r="X18" i="2"/>
  <c r="K9" i="4"/>
  <c r="J9" i="4"/>
  <c r="I9" i="4"/>
  <c r="H9" i="4"/>
  <c r="G9" i="4"/>
  <c r="F9" i="4"/>
  <c r="Q4" i="4"/>
  <c r="AD4" i="4" s="1"/>
</calcChain>
</file>

<file path=xl/sharedStrings.xml><?xml version="1.0" encoding="utf-8"?>
<sst xmlns="http://schemas.openxmlformats.org/spreadsheetml/2006/main" count="511" uniqueCount="141">
  <si>
    <t>大学名</t>
    <rPh sb="0" eb="3">
      <t>ダイガクメイ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</si>
  <si>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</si>
  <si>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大学所在地</t>
    <rPh sb="0" eb="2">
      <t>ダイガク</t>
    </rPh>
    <rPh sb="2" eb="5">
      <t>ショザイチ</t>
    </rPh>
    <phoneticPr fontId="1"/>
  </si>
  <si>
    <t>　〒</t>
    <phoneticPr fontId="1"/>
  </si>
  <si>
    <t>申込責任者住所</t>
    <rPh sb="0" eb="2">
      <t>モウシコミ</t>
    </rPh>
    <rPh sb="2" eb="5">
      <t>セキニンシャ</t>
    </rPh>
    <rPh sb="5" eb="7">
      <t>ジュウショ</t>
    </rPh>
    <phoneticPr fontId="1"/>
  </si>
  <si>
    <t>（ 男子 ）</t>
    <phoneticPr fontId="1"/>
  </si>
  <si>
    <t>監督</t>
    <rPh sb="0" eb="2">
      <t>カントク</t>
    </rPh>
    <phoneticPr fontId="1"/>
  </si>
  <si>
    <t>コーチ</t>
    <phoneticPr fontId="1"/>
  </si>
  <si>
    <t>主将</t>
    <rPh sb="0" eb="2">
      <t>シュショウ</t>
    </rPh>
    <phoneticPr fontId="1"/>
  </si>
  <si>
    <t>主務</t>
    <rPh sb="0" eb="2">
      <t>シュム</t>
    </rPh>
    <phoneticPr fontId="1"/>
  </si>
  <si>
    <t>No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</si>
  <si>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</si>
  <si>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</si>
  <si>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出身校</t>
    <rPh sb="0" eb="3">
      <t>シュッシンコウ</t>
    </rPh>
    <phoneticPr fontId="1"/>
  </si>
  <si>
    <t>（財）日本バドミントン協会登録番号</t>
  </si>
  <si>
    <t>円</t>
    <rPh sb="0" eb="1">
      <t>エン</t>
    </rPh>
    <phoneticPr fontId="1"/>
  </si>
  <si>
    <t>注意！！</t>
    <rPh sb="0" eb="2">
      <t>チュウイ</t>
    </rPh>
    <phoneticPr fontId="1"/>
  </si>
  <si>
    <t>このページは，改変しないで下さい</t>
    <rPh sb="7" eb="9">
      <t>カイヘン</t>
    </rPh>
    <rPh sb="13" eb="14">
      <t>クダ</t>
    </rPh>
    <phoneticPr fontId="1"/>
  </si>
  <si>
    <t>TA</t>
    <phoneticPr fontId="1"/>
  </si>
  <si>
    <t>SA</t>
    <phoneticPr fontId="1"/>
  </si>
  <si>
    <t>DA</t>
    <phoneticPr fontId="1"/>
  </si>
  <si>
    <t>TB</t>
    <phoneticPr fontId="1"/>
  </si>
  <si>
    <t>SB</t>
    <phoneticPr fontId="1"/>
  </si>
  <si>
    <t>DB</t>
    <phoneticPr fontId="1"/>
  </si>
  <si>
    <t>主務</t>
    <phoneticPr fontId="1"/>
  </si>
  <si>
    <t>監督</t>
    <phoneticPr fontId="1"/>
  </si>
  <si>
    <t>Aクラス</t>
    <phoneticPr fontId="1"/>
  </si>
  <si>
    <t>Bクラス</t>
    <phoneticPr fontId="1"/>
  </si>
  <si>
    <t>出身校</t>
    <rPh sb="0" eb="3">
      <t>シュッシンコウ</t>
    </rPh>
    <phoneticPr fontId="1"/>
  </si>
  <si>
    <t>（ 男子 ）</t>
    <phoneticPr fontId="1"/>
  </si>
  <si>
    <t>（ 女子 ）</t>
    <rPh sb="2" eb="4">
      <t>ジョシ</t>
    </rPh>
    <phoneticPr fontId="1"/>
  </si>
  <si>
    <t>No.</t>
    <phoneticPr fontId="1"/>
  </si>
  <si>
    <t>前年度成績</t>
    <rPh sb="0" eb="3">
      <t>ゼンネンド</t>
    </rPh>
    <rPh sb="3" eb="5">
      <t>セイセキ</t>
    </rPh>
    <phoneticPr fontId="1"/>
  </si>
  <si>
    <t>男子Aシングル（SA)</t>
    <rPh sb="0" eb="2">
      <t>ダンシ</t>
    </rPh>
    <phoneticPr fontId="1"/>
  </si>
  <si>
    <t>男子Aクラス団体（TA)</t>
    <rPh sb="0" eb="2">
      <t>ダンシ</t>
    </rPh>
    <rPh sb="6" eb="8">
      <t>ダンタイ</t>
    </rPh>
    <phoneticPr fontId="1"/>
  </si>
  <si>
    <t>前年度ベスト4以上は，　1位，2位，3位，4位を記入して下さい</t>
    <rPh sb="0" eb="3">
      <t>ゼンネンド</t>
    </rPh>
    <rPh sb="7" eb="9">
      <t>イジョウ</t>
    </rPh>
    <rPh sb="13" eb="14">
      <t>イ</t>
    </rPh>
    <rPh sb="16" eb="17">
      <t>イ</t>
    </rPh>
    <rPh sb="19" eb="20">
      <t>イ</t>
    </rPh>
    <rPh sb="22" eb="23">
      <t>イ</t>
    </rPh>
    <rPh sb="24" eb="26">
      <t>キニュウ</t>
    </rPh>
    <rPh sb="28" eb="29">
      <t>クダ</t>
    </rPh>
    <phoneticPr fontId="1"/>
  </si>
  <si>
    <t>前年度順位：　　　　</t>
    <rPh sb="0" eb="3">
      <t>ゼンネンド</t>
    </rPh>
    <rPh sb="3" eb="5">
      <t>ジュンイ</t>
    </rPh>
    <phoneticPr fontId="1"/>
  </si>
  <si>
    <t>○　位　　　　</t>
    <rPh sb="2" eb="3">
      <t>クライ</t>
    </rPh>
    <phoneticPr fontId="1"/>
  </si>
  <si>
    <t>男子Aダブルス(DA)</t>
    <rPh sb="0" eb="2">
      <t>ダンシ</t>
    </rPh>
    <phoneticPr fontId="1"/>
  </si>
  <si>
    <t>男子Bシングル（SB)</t>
    <rPh sb="0" eb="2">
      <t>ダンシ</t>
    </rPh>
    <phoneticPr fontId="1"/>
  </si>
  <si>
    <t>男子Bダブルス(DB)</t>
    <rPh sb="0" eb="2">
      <t>ダンシ</t>
    </rPh>
    <phoneticPr fontId="1"/>
  </si>
  <si>
    <t>女子Aクラス団体（TA)</t>
    <rPh sb="0" eb="2">
      <t>ジョシ</t>
    </rPh>
    <rPh sb="6" eb="8">
      <t>ダンタイ</t>
    </rPh>
    <phoneticPr fontId="1"/>
  </si>
  <si>
    <t>女子Aシングル（SA)</t>
    <rPh sb="0" eb="2">
      <t>ジョシ</t>
    </rPh>
    <phoneticPr fontId="1"/>
  </si>
  <si>
    <t>女子Bシングル（SB)</t>
    <rPh sb="0" eb="2">
      <t>ジョシ</t>
    </rPh>
    <phoneticPr fontId="1"/>
  </si>
  <si>
    <t>女子Aダブルス(DA)</t>
    <rPh sb="0" eb="2">
      <t>ジョシ</t>
    </rPh>
    <phoneticPr fontId="1"/>
  </si>
  <si>
    <t>女子Bダブルス(DB)</t>
    <rPh sb="0" eb="2">
      <t>ジョシ</t>
    </rPh>
    <phoneticPr fontId="1"/>
  </si>
  <si>
    <t>×</t>
    <phoneticPr fontId="1"/>
  </si>
  <si>
    <t>ダブルス</t>
    <phoneticPr fontId="1"/>
  </si>
  <si>
    <t>顧問</t>
    <rPh sb="0" eb="2">
      <t>コモン</t>
    </rPh>
    <phoneticPr fontId="1"/>
  </si>
  <si>
    <t>シート</t>
    <phoneticPr fontId="1"/>
  </si>
  <si>
    <t>手順</t>
    <rPh sb="0" eb="2">
      <t>テジュン</t>
    </rPh>
    <phoneticPr fontId="1"/>
  </si>
  <si>
    <t>大学名，大学所在地，申込責任者氏名，申込責任者住所を記入して下さい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キニュウ</t>
    </rPh>
    <rPh sb="30" eb="31">
      <t>クダ</t>
    </rPh>
    <phoneticPr fontId="1"/>
  </si>
  <si>
    <t>「★★　記入上の注意事項　★★」を読んで下さい</t>
    <rPh sb="17" eb="18">
      <t>ヨ</t>
    </rPh>
    <rPh sb="20" eb="21">
      <t>クダ</t>
    </rPh>
    <phoneticPr fontId="1"/>
  </si>
  <si>
    <t>顧問，監督，コーチ，主将，主務の氏名を記入して下さい．（姓と名の間には全角空白を１つ挿入)</t>
    <rPh sb="0" eb="2">
      <t>コモン</t>
    </rPh>
    <rPh sb="3" eb="5">
      <t>カントク</t>
    </rPh>
    <rPh sb="10" eb="12">
      <t>シュショウ</t>
    </rPh>
    <rPh sb="13" eb="15">
      <t>シュム</t>
    </rPh>
    <rPh sb="16" eb="18">
      <t>シメイ</t>
    </rPh>
    <rPh sb="19" eb="21">
      <t>キニュウ</t>
    </rPh>
    <rPh sb="23" eb="24">
      <t>クダ</t>
    </rPh>
    <rPh sb="28" eb="29">
      <t>セイ</t>
    </rPh>
    <rPh sb="30" eb="31">
      <t>メイ</t>
    </rPh>
    <rPh sb="32" eb="33">
      <t>アイダ</t>
    </rPh>
    <rPh sb="35" eb="37">
      <t>ゼンカク</t>
    </rPh>
    <rPh sb="37" eb="39">
      <t>クウハク</t>
    </rPh>
    <rPh sb="42" eb="44">
      <t>ソウニュウ</t>
    </rPh>
    <phoneticPr fontId="1"/>
  </si>
  <si>
    <t>「男子申込」
「女子申込」</t>
    <rPh sb="1" eb="3">
      <t>ダンシ</t>
    </rPh>
    <rPh sb="3" eb="5">
      <t>モウシコミ</t>
    </rPh>
    <rPh sb="8" eb="10">
      <t>ジョシ</t>
    </rPh>
    <rPh sb="10" eb="12">
      <t>モウシコミ</t>
    </rPh>
    <phoneticPr fontId="1"/>
  </si>
  <si>
    <t>シングルスに出場する選手名を記入して下さい．（姓と名の間には全角空白を１つ挿入）</t>
    <rPh sb="6" eb="8">
      <t>シュツジョウ</t>
    </rPh>
    <rPh sb="10" eb="13">
      <t>センシュメイ</t>
    </rPh>
    <rPh sb="14" eb="16">
      <t>キニュウ</t>
    </rPh>
    <rPh sb="18" eb="19">
      <t>クダ</t>
    </rPh>
    <phoneticPr fontId="1"/>
  </si>
  <si>
    <t>ダブルスに出場する選手名をペアで記入して下さい．（姓と名の間には全角空白を１つ挿入）</t>
    <rPh sb="5" eb="7">
      <t>シュツジョウ</t>
    </rPh>
    <rPh sb="9" eb="12">
      <t>センシュメイ</t>
    </rPh>
    <rPh sb="16" eb="18">
      <t>キニュウ</t>
    </rPh>
    <rPh sb="20" eb="21">
      <t>クダ</t>
    </rPh>
    <phoneticPr fontId="1"/>
  </si>
  <si>
    <t>「参加登録料」</t>
    <phoneticPr fontId="1"/>
  </si>
  <si>
    <t>大学名，大学所在地，申込責任者氏名，申込責任者住所を確認して下さい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カクニン</t>
    </rPh>
    <rPh sb="30" eb="31">
      <t>クダ</t>
    </rPh>
    <phoneticPr fontId="1"/>
  </si>
  <si>
    <t>最重要！！</t>
    <rPh sb="0" eb="3">
      <t>サイジュウヨウ</t>
    </rPh>
    <phoneticPr fontId="1"/>
  </si>
  <si>
    <t>申込責任者
住所</t>
    <rPh sb="0" eb="2">
      <t>モウシコミ</t>
    </rPh>
    <rPh sb="2" eb="5">
      <t>セキニンシャ</t>
    </rPh>
    <rPh sb="6" eb="8">
      <t>ジュウショ</t>
    </rPh>
    <phoneticPr fontId="1"/>
  </si>
  <si>
    <t>Tel</t>
    <phoneticPr fontId="1"/>
  </si>
  <si>
    <t>E-mail</t>
    <phoneticPr fontId="1"/>
  </si>
  <si>
    <t>男子</t>
    <rPh sb="0" eb="2">
      <t>ダンシ</t>
    </rPh>
    <phoneticPr fontId="1"/>
  </si>
  <si>
    <t>「男子参加名簿」
「女子参加名簿」</t>
    <rPh sb="1" eb="3">
      <t>ダンシ</t>
    </rPh>
    <rPh sb="3" eb="5">
      <t>サンカ</t>
    </rPh>
    <rPh sb="5" eb="7">
      <t>メイボ</t>
    </rPh>
    <rPh sb="10" eb="12">
      <t>ジョシ</t>
    </rPh>
    <rPh sb="12" eb="14">
      <t>サンカ</t>
    </rPh>
    <rPh sb="14" eb="16">
      <t>メイボ</t>
    </rPh>
    <phoneticPr fontId="1"/>
  </si>
  <si>
    <t>下記をよく読んで，「男子参加名簿」「女子参加名簿」「男子申込」「女子申込」「参加登録料」のシートに必要事項を記入して下さい</t>
    <rPh sb="0" eb="2">
      <t>カキ</t>
    </rPh>
    <rPh sb="5" eb="6">
      <t>ヨ</t>
    </rPh>
    <rPh sb="40" eb="43">
      <t>トウロクリョウ</t>
    </rPh>
    <rPh sb="58" eb="59">
      <t>クダ</t>
    </rPh>
    <phoneticPr fontId="1"/>
  </si>
  <si>
    <t>選手の氏名と学年を記入し，AクラスとBクラスについて，団体（T)，シングルス（S)，ダブルス（D)の該当欄に○か１を記入して下さい</t>
    <rPh sb="0" eb="2">
      <t>センシュ</t>
    </rPh>
    <rPh sb="3" eb="5">
      <t>シメイ</t>
    </rPh>
    <rPh sb="6" eb="8">
      <t>ガクネン</t>
    </rPh>
    <rPh sb="9" eb="11">
      <t>キニュウ</t>
    </rPh>
    <rPh sb="27" eb="29">
      <t>ダンタイ</t>
    </rPh>
    <rPh sb="50" eb="52">
      <t>ガイトウ</t>
    </rPh>
    <rPh sb="52" eb="53">
      <t>ラン</t>
    </rPh>
    <rPh sb="58" eb="60">
      <t>キニュウ</t>
    </rPh>
    <rPh sb="62" eb="63">
      <t>クダ</t>
    </rPh>
    <phoneticPr fontId="1"/>
  </si>
  <si>
    <t>↓申込数（数を確認して下さい）↓</t>
    <rPh sb="1" eb="4">
      <t>モウシコミスウ</t>
    </rPh>
    <rPh sb="5" eb="6">
      <t>カズ</t>
    </rPh>
    <rPh sb="7" eb="9">
      <t>カクニン</t>
    </rPh>
    <rPh sb="11" eb="12">
      <t>クダ</t>
    </rPh>
    <phoneticPr fontId="1"/>
  </si>
  <si>
    <t>AクラスとBクラスについて，団体戦の参加有無，シングルス／ダブルスの申込数，が間違いないかを確認して下さい．</t>
    <rPh sb="14" eb="17">
      <t>ダンタイセン</t>
    </rPh>
    <rPh sb="18" eb="20">
      <t>サンカ</t>
    </rPh>
    <rPh sb="20" eb="22">
      <t>ウム</t>
    </rPh>
    <rPh sb="34" eb="37">
      <t>モウシコミスウ</t>
    </rPh>
    <rPh sb="39" eb="41">
      <t>マチガ</t>
    </rPh>
    <rPh sb="46" eb="48">
      <t>カクニン</t>
    </rPh>
    <rPh sb="50" eb="51">
      <t>クダ</t>
    </rPh>
    <phoneticPr fontId="1"/>
  </si>
  <si>
    <t>〒</t>
    <phoneticPr fontId="1"/>
  </si>
  <si>
    <t>Tel</t>
    <phoneticPr fontId="1"/>
  </si>
  <si>
    <t>Tel</t>
    <phoneticPr fontId="1"/>
  </si>
  <si>
    <t>Email</t>
    <phoneticPr fontId="1"/>
  </si>
  <si>
    <t>参加登録料</t>
    <rPh sb="0" eb="2">
      <t>サンカ</t>
    </rPh>
    <rPh sb="2" eb="5">
      <t>トウロクリョウ</t>
    </rPh>
    <phoneticPr fontId="1"/>
  </si>
  <si>
    <t>申込数</t>
    <rPh sb="0" eb="3">
      <t>モウシコミスウ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</si>
  <si>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</si>
  <si>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</si>
  <si>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「申込」での数</t>
    <rPh sb="1" eb="3">
      <t>モウシコミ</t>
    </rPh>
    <rPh sb="6" eb="7">
      <t>カズ</t>
    </rPh>
    <phoneticPr fontId="1"/>
  </si>
  <si>
    <t>男子</t>
    <rPh sb="0" eb="2">
      <t>ダンシ</t>
    </rPh>
    <phoneticPr fontId="1"/>
  </si>
  <si>
    <t>団体戦</t>
    <rPh sb="0" eb="3">
      <t>ダンタイセン</t>
    </rPh>
    <phoneticPr fontId="1"/>
  </si>
  <si>
    <t>×</t>
    <phoneticPr fontId="1"/>
  </si>
  <si>
    <t>＝</t>
    <phoneticPr fontId="1"/>
  </si>
  <si>
    <t>シングルス</t>
    <phoneticPr fontId="1"/>
  </si>
  <si>
    <t>×</t>
    <phoneticPr fontId="1"/>
  </si>
  <si>
    <t>ダブルス</t>
    <phoneticPr fontId="1"/>
  </si>
  <si>
    <t>女子</t>
    <rPh sb="0" eb="2">
      <t>ジョシ</t>
    </rPh>
    <phoneticPr fontId="1"/>
  </si>
  <si>
    <t>×</t>
    <phoneticPr fontId="1"/>
  </si>
  <si>
    <t>合計</t>
    <rPh sb="0" eb="2">
      <t>ゴウケイ</t>
    </rPh>
    <phoneticPr fontId="1"/>
  </si>
  <si>
    <t>A</t>
    <phoneticPr fontId="1"/>
  </si>
  <si>
    <t>B</t>
    <phoneticPr fontId="1"/>
  </si>
  <si>
    <t>「参加名簿」での数</t>
    <rPh sb="1" eb="3">
      <t>サンカ</t>
    </rPh>
    <rPh sb="3" eb="5">
      <t>メイボ</t>
    </rPh>
    <rPh sb="8" eb="9">
      <t>カズ</t>
    </rPh>
    <phoneticPr fontId="1"/>
  </si>
  <si>
    <t>顧問</t>
    <phoneticPr fontId="1"/>
  </si>
  <si>
    <t>Aクラス　 団体戦申込状況</t>
    <rPh sb="6" eb="9">
      <t>ダンタイセン</t>
    </rPh>
    <rPh sb="9" eb="11">
      <t>モウシコミ</t>
    </rPh>
    <rPh sb="11" eb="13">
      <t>ジョウキョウ</t>
    </rPh>
    <phoneticPr fontId="1"/>
  </si>
  <si>
    <t>Aクラス　シングルス申込数</t>
    <rPh sb="10" eb="13">
      <t>モウシコミスウ</t>
    </rPh>
    <phoneticPr fontId="1"/>
  </si>
  <si>
    <t>Aクラス　　ダブルス申込数</t>
    <rPh sb="10" eb="13">
      <t>モウシコミスウ</t>
    </rPh>
    <phoneticPr fontId="1"/>
  </si>
  <si>
    <t>Bクラス　 団体戦申込状況</t>
    <phoneticPr fontId="1"/>
  </si>
  <si>
    <t>Bクラス　シングルス申込数</t>
    <rPh sb="10" eb="13">
      <t>モウシコミスウ</t>
    </rPh>
    <phoneticPr fontId="1"/>
  </si>
  <si>
    <t>Bクラス　　ダブルス申込数</t>
    <rPh sb="10" eb="13">
      <t>モウシコミスウ</t>
    </rPh>
    <phoneticPr fontId="1"/>
  </si>
  <si>
    <t>※　↑ 強い選手順に記入してください。</t>
    <rPh sb="4" eb="5">
      <t>ツヨ</t>
    </rPh>
    <rPh sb="6" eb="8">
      <t>センシュ</t>
    </rPh>
    <phoneticPr fontId="1"/>
  </si>
  <si>
    <t>※　↑ 強いペア順に記入してください。</t>
    <rPh sb="4" eb="5">
      <t>ツヨ</t>
    </rPh>
    <rPh sb="8" eb="9">
      <t>ジュン</t>
    </rPh>
    <phoneticPr fontId="1"/>
  </si>
  <si>
    <t>シングルス</t>
  </si>
  <si>
    <t>ダブルス</t>
  </si>
  <si>
    <t>(a)と(b)の数が等しいことを確認！！</t>
    <rPh sb="8" eb="9">
      <t>カズ</t>
    </rPh>
    <rPh sb="10" eb="11">
      <t>ヒト</t>
    </rPh>
    <rPh sb="16" eb="18">
      <t>カクニン</t>
    </rPh>
    <phoneticPr fontId="1"/>
  </si>
  <si>
    <t>ダブルス</t>
    <phoneticPr fontId="1"/>
  </si>
  <si>
    <t>シングルス</t>
    <phoneticPr fontId="1"/>
  </si>
  <si>
    <t>団体戦</t>
    <rPh sb="0" eb="2">
      <t>ダンタイ</t>
    </rPh>
    <rPh sb="2" eb="3">
      <t>セン</t>
    </rPh>
    <phoneticPr fontId="1"/>
  </si>
  <si>
    <t>A</t>
    <phoneticPr fontId="1"/>
  </si>
  <si>
    <t>B</t>
    <phoneticPr fontId="1"/>
  </si>
  <si>
    <t>(a) 「参加名簿」の数</t>
    <rPh sb="5" eb="7">
      <t>サンカ</t>
    </rPh>
    <rPh sb="7" eb="9">
      <t>メイボ</t>
    </rPh>
    <rPh sb="11" eb="12">
      <t>カズ</t>
    </rPh>
    <phoneticPr fontId="1"/>
  </si>
  <si>
    <t>(b) 本「申込」の数</t>
    <rPh sb="4" eb="5">
      <t>ホン</t>
    </rPh>
    <rPh sb="6" eb="8">
      <t>モウシコミ</t>
    </rPh>
    <rPh sb="10" eb="11">
      <t>カズ</t>
    </rPh>
    <phoneticPr fontId="1"/>
  </si>
  <si>
    <t>前年度ベスト16以上は，1位，2位，…，ベスト16を具体的に記入して下さい</t>
    <rPh sb="0" eb="3">
      <t>ゼンネンド</t>
    </rPh>
    <rPh sb="8" eb="10">
      <t>イジョウ</t>
    </rPh>
    <rPh sb="13" eb="14">
      <t>イ</t>
    </rPh>
    <rPh sb="16" eb="17">
      <t>イ</t>
    </rPh>
    <rPh sb="26" eb="29">
      <t>グタイテキ</t>
    </rPh>
    <rPh sb="30" eb="32">
      <t>キニュウ</t>
    </rPh>
    <rPh sb="34" eb="35">
      <t>クダ</t>
    </rPh>
    <phoneticPr fontId="1"/>
  </si>
  <si>
    <t>前年度ベスト16以上のペアは，1位，2位，…，ベスト16を具体的に記入して下さい</t>
    <rPh sb="0" eb="3">
      <t>ゼンネンド</t>
    </rPh>
    <rPh sb="8" eb="10">
      <t>イジョウ</t>
    </rPh>
    <rPh sb="16" eb="17">
      <t>イ</t>
    </rPh>
    <rPh sb="19" eb="20">
      <t>イ</t>
    </rPh>
    <rPh sb="29" eb="32">
      <t>グタイテキ</t>
    </rPh>
    <rPh sb="33" eb="35">
      <t>キニュウ</t>
    </rPh>
    <rPh sb="37" eb="38">
      <t>クダ</t>
    </rPh>
    <phoneticPr fontId="1"/>
  </si>
  <si>
    <t>男子Bクラス団体（TB)</t>
    <rPh sb="0" eb="2">
      <t>ダンシ</t>
    </rPh>
    <rPh sb="6" eb="8">
      <t>ダンタイ</t>
    </rPh>
    <phoneticPr fontId="1"/>
  </si>
  <si>
    <t>○○大学A</t>
  </si>
  <si>
    <t>←○○を大学名にして下さい</t>
    <rPh sb="4" eb="6">
      <t>ダイガク</t>
    </rPh>
    <rPh sb="6" eb="7">
      <t>メイ</t>
    </rPh>
    <rPh sb="10" eb="11">
      <t>クダ</t>
    </rPh>
    <phoneticPr fontId="1"/>
  </si>
  <si>
    <t>○○大学B</t>
    <phoneticPr fontId="1"/>
  </si>
  <si>
    <t>○○大学C</t>
    <phoneticPr fontId="1"/>
  </si>
  <si>
    <t>女子Bクラス団体（TB)</t>
    <rPh sb="6" eb="8">
      <t>ダンタイ</t>
    </rPh>
    <phoneticPr fontId="1"/>
  </si>
  <si>
    <t>(a)</t>
    <phoneticPr fontId="1"/>
  </si>
  <si>
    <t>(b)</t>
    <phoneticPr fontId="1"/>
  </si>
  <si>
    <t>(c)</t>
    <phoneticPr fontId="1"/>
  </si>
  <si>
    <t>(a)↓に数を入れ，(b)および(c)と矛盾がないことを確認して下さい</t>
    <phoneticPr fontId="1"/>
  </si>
  <si>
    <t>Tel</t>
    <phoneticPr fontId="1"/>
  </si>
  <si>
    <t>団体戦メンバーを記入して下さい．（姓と名の間には全角空白を１つ挿入）</t>
    <rPh sb="0" eb="3">
      <t>ダンタイセン</t>
    </rPh>
    <rPh sb="8" eb="10">
      <t>キニュウ</t>
    </rPh>
    <rPh sb="12" eb="13">
      <t>クダ</t>
    </rPh>
    <phoneticPr fontId="1"/>
  </si>
  <si>
    <t>シート左上にある表において，(a)と(b)で数が等しいことを確認して下さい．</t>
    <rPh sb="3" eb="4">
      <t>ヒダリ</t>
    </rPh>
    <rPh sb="4" eb="5">
      <t>ウエ</t>
    </rPh>
    <rPh sb="8" eb="9">
      <t>ヒョウ</t>
    </rPh>
    <rPh sb="22" eb="23">
      <t>カズ</t>
    </rPh>
    <rPh sb="24" eb="25">
      <t>ヒト</t>
    </rPh>
    <rPh sb="30" eb="32">
      <t>カクニン</t>
    </rPh>
    <rPh sb="34" eb="35">
      <t>クダ</t>
    </rPh>
    <phoneticPr fontId="1"/>
  </si>
  <si>
    <t>(a)欄に申込数を記入し，(b)欄および(c)欄のデータと矛盾がないことを確認して下さい．</t>
    <rPh sb="3" eb="4">
      <t>ラン</t>
    </rPh>
    <rPh sb="5" eb="8">
      <t>モウシコミスウ</t>
    </rPh>
    <rPh sb="9" eb="11">
      <t>キニュウ</t>
    </rPh>
    <rPh sb="16" eb="17">
      <t>ラン</t>
    </rPh>
    <rPh sb="23" eb="24">
      <t>ラン</t>
    </rPh>
    <rPh sb="29" eb="31">
      <t>ムジュン</t>
    </rPh>
    <rPh sb="37" eb="39">
      <t>カクニン</t>
    </rPh>
    <rPh sb="41" eb="42">
      <t>クダ</t>
    </rPh>
    <phoneticPr fontId="1"/>
  </si>
  <si>
    <r>
      <rPr>
        <sz val="12"/>
        <color rgb="FFFF0000"/>
        <rFont val="ＭＳ Ｐゴシック"/>
        <family val="3"/>
        <charset val="128"/>
      </rPr>
      <t>各シートに，データが間違いなく記入されているかを</t>
    </r>
    <r>
      <rPr>
        <sz val="16"/>
        <color rgb="FFFF0000"/>
        <rFont val="ＭＳ Ｐゴシック"/>
        <family val="3"/>
        <charset val="128"/>
      </rPr>
      <t>『</t>
    </r>
    <r>
      <rPr>
        <b/>
        <sz val="16"/>
        <color rgb="FFFF0000"/>
        <rFont val="ＭＳ Ｐゴシック"/>
        <family val="3"/>
        <charset val="128"/>
      </rPr>
      <t>必ず2名以上で確認』</t>
    </r>
    <r>
      <rPr>
        <sz val="12"/>
        <color rgb="FFFF0000"/>
        <rFont val="ＭＳ Ｐゴシック"/>
        <family val="3"/>
        <charset val="128"/>
      </rPr>
      <t>した後に申し込んで下さい</t>
    </r>
    <rPh sb="0" eb="1">
      <t>カク</t>
    </rPh>
    <rPh sb="10" eb="12">
      <t>マチガ</t>
    </rPh>
    <rPh sb="15" eb="17">
      <t>キニュウ</t>
    </rPh>
    <rPh sb="25" eb="26">
      <t>カナラ</t>
    </rPh>
    <rPh sb="28" eb="29">
      <t>メイ</t>
    </rPh>
    <rPh sb="29" eb="31">
      <t>イジョウ</t>
    </rPh>
    <rPh sb="32" eb="34">
      <t>カクニン</t>
    </rPh>
    <rPh sb="37" eb="38">
      <t>ノチ</t>
    </rPh>
    <rPh sb="39" eb="40">
      <t>モウ</t>
    </rPh>
    <rPh sb="41" eb="42">
      <t>コ</t>
    </rPh>
    <rPh sb="44" eb="45">
      <t>クダ</t>
    </rPh>
    <phoneticPr fontId="1"/>
  </si>
  <si>
    <t>（「パンフデータ」「データM」「データW」のシートは改変しないで下さい）</t>
    <phoneticPr fontId="1"/>
  </si>
  <si>
    <t>＜参加申込＞</t>
    <rPh sb="1" eb="3">
      <t>サンカ</t>
    </rPh>
    <rPh sb="3" eb="5">
      <t>モウシコミ</t>
    </rPh>
    <phoneticPr fontId="1"/>
  </si>
  <si>
    <t>＜申込方法＞</t>
    <rPh sb="1" eb="3">
      <t>モウシコミ</t>
    </rPh>
    <rPh sb="3" eb="5">
      <t>ホウホウ</t>
    </rPh>
    <phoneticPr fontId="1"/>
  </si>
  <si>
    <t>（ 女子 ）</t>
    <rPh sb="2" eb="3">
      <t>オンナ</t>
    </rPh>
    <phoneticPr fontId="1"/>
  </si>
  <si>
    <t>←　Bクラスの申込表は，本シートの下（Aクラスの表の下）にあります</t>
    <rPh sb="7" eb="9">
      <t>モウシコミ</t>
    </rPh>
    <rPh sb="9" eb="10">
      <t>ヒョウ</t>
    </rPh>
    <rPh sb="12" eb="13">
      <t>ホン</t>
    </rPh>
    <rPh sb="17" eb="18">
      <t>シタ</t>
    </rPh>
    <rPh sb="24" eb="25">
      <t>ヒョウ</t>
    </rPh>
    <rPh sb="26" eb="27">
      <t>シタ</t>
    </rPh>
    <phoneticPr fontId="1"/>
  </si>
  <si>
    <t>女子Aシングル（SA)</t>
    <phoneticPr fontId="1"/>
  </si>
  <si>
    <t>女子Aダブルス(DA)</t>
    <phoneticPr fontId="1"/>
  </si>
  <si>
    <t>女子Bシングル（SB)</t>
    <phoneticPr fontId="1"/>
  </si>
  <si>
    <t>女子Bダブルス(DB)</t>
    <phoneticPr fontId="1"/>
  </si>
  <si>
    <t>大学名</t>
    <rPh sb="0" eb="2">
      <t>ダイガク</t>
    </rPh>
    <rPh sb="2" eb="3">
      <t>メイ</t>
    </rPh>
    <phoneticPr fontId="1"/>
  </si>
  <si>
    <t>データ記入後のExcelファイル名を "三地区_〇〇.xlsx" として，九州学連ＨＰのお問い合わせページより添付送信を行ってください（○○は大学名，大学名の前にはアンダーバーを入力）</t>
    <rPh sb="3" eb="5">
      <t>キニュウ</t>
    </rPh>
    <rPh sb="5" eb="6">
      <t>ゴ</t>
    </rPh>
    <rPh sb="16" eb="17">
      <t>メイ</t>
    </rPh>
    <rPh sb="20" eb="23">
      <t>サンチク</t>
    </rPh>
    <rPh sb="37" eb="39">
      <t>キュウシュウ</t>
    </rPh>
    <rPh sb="39" eb="41">
      <t>ガクレン</t>
    </rPh>
    <rPh sb="45" eb="46">
      <t>ト</t>
    </rPh>
    <rPh sb="47" eb="48">
      <t>ア</t>
    </rPh>
    <rPh sb="55" eb="57">
      <t>テンプ</t>
    </rPh>
    <rPh sb="57" eb="59">
      <t>ソウシン</t>
    </rPh>
    <rPh sb="60" eb="61">
      <t>オコナ</t>
    </rPh>
    <rPh sb="71" eb="74">
      <t>ダイガクメイ</t>
    </rPh>
    <rPh sb="75" eb="78">
      <t>ダイガクメイ</t>
    </rPh>
    <rPh sb="79" eb="80">
      <t>マエ</t>
    </rPh>
    <rPh sb="89" eb="91">
      <t>ニュウリョク</t>
    </rPh>
    <phoneticPr fontId="1"/>
  </si>
  <si>
    <t>第63回　中国四国九州学生バドミントン選手権大会　男子参加名簿</t>
    <rPh sb="5" eb="7">
      <t>チュウゴク</t>
    </rPh>
    <rPh sb="7" eb="9">
      <t>シコク</t>
    </rPh>
    <rPh sb="25" eb="27">
      <t>ダンシ</t>
    </rPh>
    <phoneticPr fontId="1"/>
  </si>
  <si>
    <t>第63回　中国四国九州学生バドミントン選手権大会　参加登録料納入表</t>
    <rPh sb="25" eb="27">
      <t>サンカ</t>
    </rPh>
    <rPh sb="27" eb="29">
      <t>トウロク</t>
    </rPh>
    <rPh sb="29" eb="30">
      <t>リョウ</t>
    </rPh>
    <rPh sb="30" eb="32">
      <t>ノウニュウ</t>
    </rPh>
    <rPh sb="32" eb="33">
      <t>ヒョウ</t>
    </rPh>
    <phoneticPr fontId="1"/>
  </si>
  <si>
    <t>男子Aダブルス(DA)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</si>
</sst>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</font>
    <font>
      <b/>
      <sz val="12"/>
      <color rgb="FFC00000"/>
      <name val="ＭＳ Ｐゴシック"/>
      <family val="3"/>
      <charset val="128"/>
    </font>
    <font>
      <b/>
      <sz val="14"/>
      <color rgb="FFC00000"/>
      <name val="ＭＳ Ｐゴシック"/>
      <family val="3"/>
      <charset val="128"/>
    </font>
    <font>
      <sz val="14"/>
      <color rgb="FFC00000"/>
      <name val="ＭＳ Ｐゴシック"/>
      <family val="3"/>
      <charset val="128"/>
    </font>
    <font>
      <b/>
      <sz val="10"/>
      <color rgb="FF0000FF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72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justifyLastLine="1"/>
    </xf>
    <xf numFmtId="0" fontId="0" fillId="0" borderId="0" xfId="0" applyAlignment="1">
      <alignment horizontal="center"/>
    </xf>
    <xf numFmtId="0" fontId="10" fillId="0" borderId="15" xfId="0" applyFont="1" applyBorder="1" applyAlignment="1">
      <alignment horizontal="center" vertical="center" justifyLastLine="1"/>
    </xf>
    <xf numFmtId="0" fontId="10" fillId="0" borderId="16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distributed" vertical="center" justifyLastLine="1" shrinkToFit="1"/>
    </xf>
    <xf numFmtId="0" fontId="6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distributed" vertical="center" justifyLastLine="1" shrinkToFit="1"/>
    </xf>
    <xf numFmtId="0" fontId="8" fillId="0" borderId="19" xfId="0" applyFont="1" applyBorder="1" applyAlignment="1">
      <alignment horizontal="distributed" vertical="center" justifyLastLine="1" shrinkToFit="1"/>
    </xf>
    <xf numFmtId="0" fontId="10" fillId="0" borderId="20" xfId="0" applyFont="1" applyBorder="1" applyAlignment="1">
      <alignment horizontal="distributed" vertical="center" justifyLastLine="1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right" vertical="center"/>
    </xf>
    <xf numFmtId="0" fontId="0" fillId="2" borderId="26" xfId="0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0" borderId="30" xfId="0" applyFont="1" applyBorder="1" applyAlignment="1">
      <alignment horizontal="center" vertical="center" justifyLastLine="1"/>
    </xf>
    <xf numFmtId="0" fontId="10" fillId="0" borderId="17" xfId="0" applyFont="1" applyBorder="1" applyAlignment="1">
      <alignment horizontal="center" vertical="center" justifyLastLine="1"/>
    </xf>
    <xf numFmtId="0" fontId="10" fillId="0" borderId="20" xfId="0" applyFont="1" applyBorder="1" applyAlignment="1">
      <alignment horizontal="center" vertical="center" justifyLastLine="1"/>
    </xf>
    <xf numFmtId="0" fontId="10" fillId="0" borderId="31" xfId="0" applyFont="1" applyBorder="1" applyAlignment="1">
      <alignment horizontal="center" vertical="center" justifyLastLine="1"/>
    </xf>
    <xf numFmtId="0" fontId="0" fillId="0" borderId="3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32" xfId="0" applyFont="1" applyBorder="1" applyAlignment="1">
      <alignment horizontal="center" vertical="center" justifyLastLine="1"/>
    </xf>
    <xf numFmtId="0" fontId="10" fillId="0" borderId="33" xfId="0" applyFont="1" applyBorder="1" applyAlignment="1">
      <alignment horizontal="center" vertical="center" justifyLastLine="1"/>
    </xf>
    <xf numFmtId="0" fontId="10" fillId="0" borderId="34" xfId="0" applyFont="1" applyBorder="1" applyAlignment="1">
      <alignment horizontal="center" vertical="center" justifyLastLine="1"/>
    </xf>
    <xf numFmtId="0" fontId="10" fillId="0" borderId="35" xfId="0" applyFont="1" applyBorder="1" applyAlignment="1">
      <alignment horizontal="center" vertical="center" justifyLastLine="1"/>
    </xf>
    <xf numFmtId="0" fontId="10" fillId="0" borderId="36" xfId="0" applyFont="1" applyBorder="1" applyAlignment="1">
      <alignment horizontal="center" vertical="center" justifyLastLine="1"/>
    </xf>
    <xf numFmtId="0" fontId="10" fillId="0" borderId="37" xfId="0" applyFont="1" applyBorder="1" applyAlignment="1">
      <alignment horizontal="center" vertical="center" justifyLastLine="1"/>
    </xf>
    <xf numFmtId="0" fontId="11" fillId="3" borderId="0" xfId="0" applyFont="1" applyFill="1"/>
    <xf numFmtId="0" fontId="0" fillId="2" borderId="38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9" fillId="0" borderId="12" xfId="0" applyFont="1" applyBorder="1" applyAlignment="1">
      <alignment horizontal="center" wrapText="1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8" fillId="0" borderId="59" xfId="0" applyFont="1" applyBorder="1" applyAlignment="1">
      <alignment vertical="center"/>
    </xf>
    <xf numFmtId="0" fontId="0" fillId="0" borderId="63" xfId="0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10" xfId="0" applyBorder="1"/>
    <xf numFmtId="0" fontId="0" fillId="5" borderId="6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1" fontId="0" fillId="5" borderId="63" xfId="0" applyNumberFormat="1" applyFill="1" applyBorder="1" applyAlignment="1">
      <alignment horizontal="center" vertical="center"/>
    </xf>
    <xf numFmtId="1" fontId="0" fillId="5" borderId="30" xfId="0" applyNumberFormat="1" applyFill="1" applyBorder="1" applyAlignment="1">
      <alignment horizontal="center" vertical="center"/>
    </xf>
    <xf numFmtId="0" fontId="0" fillId="0" borderId="48" xfId="0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18" fillId="5" borderId="59" xfId="0" applyFont="1" applyFill="1" applyBorder="1" applyAlignment="1">
      <alignment horizontal="center" vertical="center"/>
    </xf>
    <xf numFmtId="0" fontId="18" fillId="5" borderId="63" xfId="0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horizontal="center" vertical="center"/>
    </xf>
    <xf numFmtId="0" fontId="0" fillId="5" borderId="62" xfId="0" applyFill="1" applyBorder="1"/>
    <xf numFmtId="1" fontId="18" fillId="5" borderId="66" xfId="0" applyNumberFormat="1" applyFont="1" applyFill="1" applyBorder="1" applyAlignment="1">
      <alignment horizontal="center" vertical="center"/>
    </xf>
    <xf numFmtId="1" fontId="18" fillId="5" borderId="14" xfId="0" applyNumberFormat="1" applyFont="1" applyFill="1" applyBorder="1" applyAlignment="1">
      <alignment horizontal="center" vertical="center"/>
    </xf>
    <xf numFmtId="1" fontId="18" fillId="5" borderId="60" xfId="0" applyNumberFormat="1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17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/>
    </xf>
    <xf numFmtId="0" fontId="9" fillId="0" borderId="12" xfId="0" applyFont="1" applyBorder="1"/>
    <xf numFmtId="0" fontId="22" fillId="0" borderId="0" xfId="0" applyFont="1"/>
    <xf numFmtId="0" fontId="0" fillId="0" borderId="55" xfId="0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66" xfId="0" applyFont="1" applyBorder="1" applyAlignment="1">
      <alignment horizontal="center" vertical="center" justifyLastLine="1"/>
    </xf>
    <xf numFmtId="0" fontId="10" fillId="0" borderId="14" xfId="0" applyFont="1" applyBorder="1" applyAlignment="1">
      <alignment horizontal="center" vertical="center" justifyLastLine="1"/>
    </xf>
    <xf numFmtId="0" fontId="10" fillId="0" borderId="3" xfId="0" applyFont="1" applyBorder="1" applyAlignment="1">
      <alignment horizontal="center" vertical="center" justifyLastLine="1"/>
    </xf>
    <xf numFmtId="0" fontId="0" fillId="0" borderId="3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59" xfId="0" applyFont="1" applyBorder="1" applyAlignment="1">
      <alignment horizontal="center" vertical="center" justifyLastLine="1"/>
    </xf>
    <xf numFmtId="0" fontId="10" fillId="0" borderId="63" xfId="0" applyFont="1" applyBorder="1" applyAlignment="1">
      <alignment horizontal="center" vertical="center" justifyLastLine="1"/>
    </xf>
    <xf numFmtId="0" fontId="13" fillId="5" borderId="0" xfId="0" applyFont="1" applyFill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distributed" vertical="center" justifyLastLine="1"/>
    </xf>
    <xf numFmtId="0" fontId="10" fillId="0" borderId="45" xfId="0" applyFont="1" applyBorder="1" applyAlignment="1">
      <alignment horizontal="distributed" vertical="center" justifyLastLine="1"/>
    </xf>
    <xf numFmtId="0" fontId="10" fillId="0" borderId="16" xfId="0" applyFont="1" applyBorder="1" applyAlignment="1">
      <alignment horizontal="distributed" vertical="center" justifyLastLine="1"/>
    </xf>
    <xf numFmtId="0" fontId="10" fillId="0" borderId="44" xfId="0" applyFont="1" applyBorder="1" applyAlignment="1">
      <alignment horizontal="distributed" vertical="center" justifyLastLine="1"/>
    </xf>
    <xf numFmtId="0" fontId="10" fillId="0" borderId="4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justifyLastLine="1"/>
    </xf>
    <xf numFmtId="0" fontId="10" fillId="0" borderId="51" xfId="0" applyFont="1" applyBorder="1" applyAlignment="1">
      <alignment horizontal="center" vertical="center" justifyLastLine="1"/>
    </xf>
    <xf numFmtId="0" fontId="10" fillId="0" borderId="45" xfId="0" applyFont="1" applyBorder="1" applyAlignment="1">
      <alignment horizontal="center" vertical="center" justifyLastLine="1"/>
    </xf>
    <xf numFmtId="0" fontId="10" fillId="0" borderId="4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9" xfId="0" applyFont="1" applyBorder="1" applyAlignment="1">
      <alignment horizontal="distributed" vertical="center" justifyLastLine="1"/>
    </xf>
    <xf numFmtId="0" fontId="10" fillId="0" borderId="40" xfId="0" applyFont="1" applyBorder="1" applyAlignment="1">
      <alignment horizontal="distributed" vertical="center" justifyLastLine="1"/>
    </xf>
    <xf numFmtId="0" fontId="0" fillId="0" borderId="41" xfId="0" applyBorder="1" applyAlignment="1">
      <alignment horizontal="center" vertical="center" wrapText="1" justifyLastLine="1" shrinkToFit="1"/>
    </xf>
    <xf numFmtId="0" fontId="0" fillId="0" borderId="42" xfId="0" applyBorder="1" applyAlignment="1">
      <alignment horizontal="center" vertical="center" wrapText="1" justifyLastLine="1" shrinkToFit="1"/>
    </xf>
    <xf numFmtId="0" fontId="0" fillId="0" borderId="40" xfId="0" applyBorder="1" applyAlignment="1">
      <alignment horizontal="center" vertical="center" wrapText="1" justifyLastLine="1" shrinkToFit="1"/>
    </xf>
    <xf numFmtId="0" fontId="10" fillId="0" borderId="41" xfId="0" applyFont="1" applyBorder="1" applyAlignment="1">
      <alignment horizontal="distributed" vertical="center" justifyLastLine="1"/>
    </xf>
    <xf numFmtId="0" fontId="10" fillId="0" borderId="42" xfId="0" applyFont="1" applyBorder="1" applyAlignment="1">
      <alignment horizontal="distributed" vertical="center" justifyLastLine="1"/>
    </xf>
    <xf numFmtId="0" fontId="10" fillId="0" borderId="41" xfId="0" applyFont="1" applyBorder="1" applyAlignment="1">
      <alignment horizontal="center" vertical="center" justifyLastLine="1"/>
    </xf>
    <xf numFmtId="0" fontId="10" fillId="0" borderId="42" xfId="0" applyFont="1" applyBorder="1" applyAlignment="1">
      <alignment horizontal="center" vertical="center" justifyLastLine="1"/>
    </xf>
    <xf numFmtId="0" fontId="10" fillId="0" borderId="43" xfId="0" applyFont="1" applyBorder="1" applyAlignment="1">
      <alignment horizontal="center" vertical="center" justifyLastLine="1"/>
    </xf>
    <xf numFmtId="0" fontId="10" fillId="0" borderId="52" xfId="0" applyFont="1" applyBorder="1" applyAlignment="1">
      <alignment horizontal="distributed" vertical="center" justifyLastLine="1"/>
    </xf>
    <xf numFmtId="49" fontId="10" fillId="0" borderId="15" xfId="0" applyNumberFormat="1" applyFont="1" applyBorder="1" applyAlignment="1">
      <alignment horizontal="center" vertical="center" wrapText="1" justifyLastLine="1" shrinkToFit="1"/>
    </xf>
    <xf numFmtId="49" fontId="10" fillId="0" borderId="51" xfId="0" applyNumberFormat="1" applyFont="1" applyBorder="1" applyAlignment="1">
      <alignment horizontal="center" vertical="center" wrapText="1" justifyLastLine="1" shrinkToFit="1"/>
    </xf>
    <xf numFmtId="49" fontId="10" fillId="0" borderId="45" xfId="0" applyNumberFormat="1" applyFont="1" applyBorder="1" applyAlignment="1">
      <alignment horizontal="center" vertical="center" wrapText="1" justifyLastLine="1" shrinkToFit="1"/>
    </xf>
    <xf numFmtId="0" fontId="10" fillId="0" borderId="51" xfId="0" applyFont="1" applyBorder="1" applyAlignment="1">
      <alignment horizontal="distributed" vertical="center" justifyLastLine="1"/>
    </xf>
    <xf numFmtId="0" fontId="10" fillId="0" borderId="18" xfId="0" applyFont="1" applyBorder="1" applyAlignment="1">
      <alignment horizontal="center" vertical="center" justifyLastLine="1"/>
    </xf>
    <xf numFmtId="0" fontId="4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45" xfId="0" applyFill="1" applyBorder="1" applyAlignment="1">
      <alignment horizontal="right" vertical="center"/>
    </xf>
    <xf numFmtId="0" fontId="0" fillId="5" borderId="14" xfId="0" applyFill="1" applyBorder="1" applyAlignment="1">
      <alignment horizontal="right" vertical="center"/>
    </xf>
    <xf numFmtId="0" fontId="0" fillId="5" borderId="44" xfId="0" applyFill="1" applyBorder="1" applyAlignment="1">
      <alignment horizontal="right" vertical="center"/>
    </xf>
    <xf numFmtId="0" fontId="0" fillId="5" borderId="3" xfId="0" applyFill="1" applyBorder="1" applyAlignment="1">
      <alignment horizontal="right" vertical="center"/>
    </xf>
    <xf numFmtId="0" fontId="0" fillId="5" borderId="51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67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4" fillId="0" borderId="9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2" fillId="4" borderId="4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wrapText="1"/>
    </xf>
    <xf numFmtId="0" fontId="18" fillId="0" borderId="15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38" fontId="18" fillId="0" borderId="14" xfId="1" applyFont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 textRotation="255"/>
    </xf>
    <xf numFmtId="0" fontId="18" fillId="0" borderId="61" xfId="0" applyFont="1" applyBorder="1" applyAlignment="1">
      <alignment horizontal="center" vertical="center" textRotation="255"/>
    </xf>
    <xf numFmtId="0" fontId="18" fillId="0" borderId="66" xfId="0" applyFont="1" applyBorder="1" applyAlignment="1">
      <alignment horizontal="center" vertical="center" textRotation="255"/>
    </xf>
    <xf numFmtId="0" fontId="18" fillId="0" borderId="60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" fontId="0" fillId="5" borderId="15" xfId="0" applyNumberFormat="1" applyFill="1" applyBorder="1" applyAlignment="1">
      <alignment horizontal="center" vertical="center"/>
    </xf>
    <xf numFmtId="0" fontId="17" fillId="0" borderId="62" xfId="0" applyFont="1" applyBorder="1" applyAlignment="1">
      <alignment horizontal="center" vertical="center" textRotation="255"/>
    </xf>
    <xf numFmtId="0" fontId="17" fillId="0" borderId="1" xfId="0" applyFont="1" applyBorder="1" applyAlignment="1">
      <alignment horizontal="center" vertical="center" textRotation="255"/>
    </xf>
    <xf numFmtId="0" fontId="17" fillId="0" borderId="2" xfId="0" applyFont="1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8" fillId="5" borderId="59" xfId="0" applyFont="1" applyFill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48" xfId="0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56" xfId="0" applyBorder="1" applyAlignment="1">
      <alignment horizontal="left" vertical="center" wrapText="1"/>
    </xf>
    <xf numFmtId="0" fontId="6" fillId="0" borderId="52" xfId="0" applyFont="1" applyBorder="1" applyAlignment="1">
      <alignment horizontal="distributed" vertical="center" justifyLastLine="1"/>
    </xf>
    <xf numFmtId="0" fontId="6" fillId="0" borderId="45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 shrinkToFit="1"/>
    </xf>
    <xf numFmtId="0" fontId="6" fillId="0" borderId="51" xfId="0" applyFont="1" applyBorder="1" applyAlignment="1">
      <alignment horizontal="distributed" vertical="center" justifyLastLine="1" shrinkToFit="1"/>
    </xf>
    <xf numFmtId="0" fontId="6" fillId="0" borderId="45" xfId="0" applyFont="1" applyBorder="1" applyAlignment="1">
      <alignment horizontal="distributed" vertical="center" justifyLastLine="1" shrinkToFit="1"/>
    </xf>
    <xf numFmtId="49" fontId="6" fillId="0" borderId="15" xfId="0" applyNumberFormat="1" applyFont="1" applyBorder="1" applyAlignment="1">
      <alignment horizontal="distributed" vertical="center" wrapText="1" justifyLastLine="1" shrinkToFit="1"/>
    </xf>
    <xf numFmtId="49" fontId="6" fillId="0" borderId="51" xfId="0" applyNumberFormat="1" applyFont="1" applyBorder="1" applyAlignment="1">
      <alignment horizontal="distributed" vertical="center" wrapText="1" justifyLastLine="1" shrinkToFit="1"/>
    </xf>
    <xf numFmtId="49" fontId="6" fillId="0" borderId="45" xfId="0" applyNumberFormat="1" applyFont="1" applyBorder="1" applyAlignment="1">
      <alignment horizontal="distributed" vertical="center" wrapText="1" justifyLastLine="1" shrinkToFit="1"/>
    </xf>
    <xf numFmtId="0" fontId="6" fillId="0" borderId="15" xfId="0" applyFont="1" applyBorder="1" applyAlignment="1">
      <alignment horizontal="distributed" vertical="center" justifyLastLine="1"/>
    </xf>
    <xf numFmtId="0" fontId="6" fillId="0" borderId="51" xfId="0" applyFont="1" applyBorder="1" applyAlignment="1">
      <alignment horizontal="distributed" vertical="center" justifyLastLine="1"/>
    </xf>
    <xf numFmtId="0" fontId="6" fillId="0" borderId="18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justifyLastLine="1"/>
    </xf>
    <xf numFmtId="0" fontId="6" fillId="0" borderId="44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distributed" vertical="center" justifyLastLine="1" shrinkToFit="1"/>
    </xf>
    <xf numFmtId="49" fontId="6" fillId="0" borderId="51" xfId="0" applyNumberFormat="1" applyFont="1" applyBorder="1" applyAlignment="1">
      <alignment horizontal="distributed" vertical="center" justifyLastLine="1" shrinkToFit="1"/>
    </xf>
    <xf numFmtId="49" fontId="6" fillId="0" borderId="45" xfId="0" applyNumberFormat="1" applyFont="1" applyBorder="1" applyAlignment="1">
      <alignment horizontal="distributed" vertical="center" justifyLastLine="1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distributed" vertical="center"/>
    </xf>
    <xf numFmtId="0" fontId="6" fillId="0" borderId="40" xfId="0" applyFont="1" applyBorder="1" applyAlignment="1">
      <alignment horizontal="distributed" vertical="center"/>
    </xf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0" fillId="0" borderId="5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8</xdr:row>
      <xdr:rowOff>114300</xdr:rowOff>
    </xdr:from>
    <xdr:to>
      <xdr:col>17</xdr:col>
      <xdr:colOff>509865</xdr:colOff>
      <xdr:row>16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981575" y="1933575"/>
          <a:ext cx="6186765" cy="1809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</a:t>
          </a:r>
          <a:r>
            <a:rPr kumimoji="1" lang="ja-JP" altLang="en-US" sz="1200" b="1">
              <a:solidFill>
                <a:srgbClr val="C00000"/>
              </a:solidFill>
            </a:rPr>
            <a:t>記入上の注意事項</a:t>
          </a:r>
          <a:r>
            <a:rPr kumimoji="1" lang="ja-JP" altLang="en-US" sz="1200">
              <a:solidFill>
                <a:srgbClr val="C00000"/>
              </a:solidFill>
            </a:rPr>
            <a:t>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／シングルス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／ダブルス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の参加欄には，○か１を入れる</a:t>
          </a:r>
          <a:endParaRPr lang="ja-JP" altLang="ja-JP" sz="1200">
            <a:effectLst/>
          </a:endParaRPr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8</xdr:row>
      <xdr:rowOff>114300</xdr:rowOff>
    </xdr:from>
    <xdr:to>
      <xdr:col>17</xdr:col>
      <xdr:colOff>347940</xdr:colOff>
      <xdr:row>16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819650" y="1914525"/>
          <a:ext cx="6186765" cy="1809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</a:t>
          </a:r>
          <a:r>
            <a:rPr kumimoji="1" lang="ja-JP" altLang="en-US" sz="1200" b="1">
              <a:solidFill>
                <a:srgbClr val="C00000"/>
              </a:solidFill>
            </a:rPr>
            <a:t>記入上の注意事項</a:t>
          </a:r>
          <a:r>
            <a:rPr kumimoji="1" lang="ja-JP" altLang="en-US" sz="1200">
              <a:solidFill>
                <a:srgbClr val="C00000"/>
              </a:solidFill>
            </a:rPr>
            <a:t>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／シングルス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／ダブルス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の参加欄には，○か１を入れる</a:t>
          </a:r>
          <a:endParaRPr lang="ja-JP" altLang="ja-JP" sz="1200">
            <a:effectLst/>
          </a:endParaRPr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  <xdr:twoCellAnchor>
    <xdr:from>
      <xdr:col>8</xdr:col>
      <xdr:colOff>180975</xdr:colOff>
      <xdr:row>8</xdr:row>
      <xdr:rowOff>114300</xdr:rowOff>
    </xdr:from>
    <xdr:to>
      <xdr:col>17</xdr:col>
      <xdr:colOff>509865</xdr:colOff>
      <xdr:row>16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981575" y="1933575"/>
          <a:ext cx="6186765" cy="1809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</a:t>
          </a:r>
          <a:r>
            <a:rPr kumimoji="1" lang="ja-JP" altLang="en-US" sz="1200" b="1">
              <a:solidFill>
                <a:srgbClr val="C00000"/>
              </a:solidFill>
            </a:rPr>
            <a:t>記入上の注意事項</a:t>
          </a:r>
          <a:r>
            <a:rPr kumimoji="1" lang="ja-JP" altLang="en-US" sz="1200">
              <a:solidFill>
                <a:srgbClr val="C00000"/>
              </a:solidFill>
            </a:rPr>
            <a:t>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／シングルス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／ダブルス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の参加欄には，○か１を入れる</a:t>
          </a:r>
          <a:endParaRPr lang="ja-JP" altLang="ja-JP" sz="1200">
            <a:effectLst/>
          </a:endParaRPr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11206</xdr:colOff>
      <xdr:row>28</xdr:row>
      <xdr:rowOff>0</xdr:rowOff>
    </xdr:from>
    <xdr:to>
      <xdr:col>18</xdr:col>
      <xdr:colOff>22412</xdr:colOff>
      <xdr:row>31</xdr:row>
      <xdr:rowOff>76200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/>
      </xdr:nvGrpSpPr>
      <xdr:grpSpPr>
        <a:xfrm>
          <a:off x="302559" y="8426824"/>
          <a:ext cx="5995147" cy="580464"/>
          <a:chOff x="8324851" y="5372100"/>
          <a:chExt cx="5591175" cy="609600"/>
        </a:xfrm>
      </xdr:grpSpPr>
      <xdr:sp macro="" textlink="">
        <xdr:nvSpPr>
          <xdr:cNvPr id="6" name="角丸四角形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8324851" y="5372100"/>
            <a:ext cx="5591175" cy="609600"/>
          </a:xfrm>
          <a:prstGeom prst="round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/>
        </xdr:nvSpPr>
        <xdr:spPr>
          <a:xfrm>
            <a:off x="8324851" y="5430523"/>
            <a:ext cx="5591174" cy="4927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振込先は参加申込要項を見て、所属学連の口座に振り込むこと。</a:t>
            </a:r>
            <a:endParaRPr lang="en-US" altLang="ja-JP" sz="1100" b="1" i="0" u="none" strike="noStrike">
              <a:solidFill>
                <a:srgbClr val="0000FF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その際、支払人は大学名とする。（例：○○大学 </a:t>
            </a:r>
            <a:r>
              <a:rPr lang="en-US" altLang="ja-JP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or ○○</a:t>
            </a:r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大学△△）　　（△は申込責任者名）</a:t>
            </a:r>
            <a:r>
              <a:rPr lang="ja-JP" altLang="en-US" sz="1200">
                <a:solidFill>
                  <a:srgbClr val="0000FF"/>
                </a:solidFill>
              </a:rPr>
              <a:t> </a:t>
            </a:r>
            <a:endParaRPr lang="en-US" altLang="ja-JP" sz="1200">
              <a:solidFill>
                <a:srgbClr val="0000FF"/>
              </a:solidFill>
            </a:endParaRPr>
          </a:p>
          <a:p>
            <a:pPr algn="l"/>
            <a:r>
              <a:rPr lang="ja-JP" altLang="en-US"/>
              <a:t> </a:t>
            </a:r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7"/>
  <sheetViews>
    <sheetView tabSelected="1" workbookViewId="0">
      <selection activeCell="D11" sqref="D11"/>
    </sheetView>
  </sheetViews>
  <sheetFormatPr defaultRowHeight="13.5" x14ac:dyDescent="0.15"/>
  <cols>
    <col min="2" max="2" width="14.125" customWidth="1"/>
    <col min="3" max="3" width="4.625" customWidth="1"/>
    <col min="4" max="4" width="131.375" customWidth="1"/>
  </cols>
  <sheetData>
    <row r="2" spans="1:5" ht="20.25" customHeight="1" x14ac:dyDescent="0.15">
      <c r="A2" s="2"/>
      <c r="B2" s="107" t="s">
        <v>129</v>
      </c>
      <c r="C2" s="2"/>
      <c r="D2" s="2"/>
      <c r="E2" s="2"/>
    </row>
    <row r="3" spans="1:5" ht="30" customHeight="1" x14ac:dyDescent="0.15">
      <c r="A3" s="2"/>
      <c r="B3" s="116" t="s">
        <v>65</v>
      </c>
      <c r="C3" s="116"/>
      <c r="D3" s="116"/>
      <c r="E3" s="2"/>
    </row>
    <row r="4" spans="1:5" ht="20.25" customHeight="1" x14ac:dyDescent="0.15">
      <c r="A4" s="2"/>
      <c r="B4" s="107"/>
      <c r="C4" s="2"/>
      <c r="D4" s="62" t="s">
        <v>127</v>
      </c>
      <c r="E4" s="2"/>
    </row>
    <row r="5" spans="1:5" s="2" customFormat="1" ht="20.25" customHeight="1" x14ac:dyDescent="0.15">
      <c r="B5" s="63" t="s">
        <v>49</v>
      </c>
      <c r="C5" s="63"/>
      <c r="D5" s="63" t="s">
        <v>50</v>
      </c>
    </row>
    <row r="6" spans="1:5" s="2" customFormat="1" ht="25.15" customHeight="1" x14ac:dyDescent="0.15">
      <c r="B6" s="117" t="s">
        <v>64</v>
      </c>
      <c r="C6" s="63">
        <v>1</v>
      </c>
      <c r="D6" s="64" t="s">
        <v>51</v>
      </c>
    </row>
    <row r="7" spans="1:5" s="2" customFormat="1" ht="25.15" customHeight="1" x14ac:dyDescent="0.15">
      <c r="B7" s="118"/>
      <c r="C7" s="63">
        <v>2</v>
      </c>
      <c r="D7" s="65" t="s">
        <v>52</v>
      </c>
    </row>
    <row r="8" spans="1:5" s="2" customFormat="1" ht="25.15" customHeight="1" x14ac:dyDescent="0.15">
      <c r="B8" s="118"/>
      <c r="C8" s="63">
        <v>3</v>
      </c>
      <c r="D8" s="64" t="s">
        <v>53</v>
      </c>
    </row>
    <row r="9" spans="1:5" s="2" customFormat="1" ht="25.15" customHeight="1" x14ac:dyDescent="0.15">
      <c r="B9" s="118"/>
      <c r="C9" s="63">
        <v>4</v>
      </c>
      <c r="D9" s="64" t="s">
        <v>66</v>
      </c>
    </row>
    <row r="10" spans="1:5" s="2" customFormat="1" ht="25.15" customHeight="1" x14ac:dyDescent="0.15">
      <c r="B10" s="118"/>
      <c r="C10" s="63">
        <v>5</v>
      </c>
      <c r="D10" s="64" t="s">
        <v>68</v>
      </c>
    </row>
    <row r="11" spans="1:5" s="2" customFormat="1" ht="25.15" customHeight="1" x14ac:dyDescent="0.15">
      <c r="B11" s="117" t="s">
        <v>54</v>
      </c>
      <c r="C11" s="63">
        <v>1</v>
      </c>
      <c r="D11" s="64" t="s">
        <v>123</v>
      </c>
    </row>
    <row r="12" spans="1:5" s="2" customFormat="1" ht="25.15" customHeight="1" x14ac:dyDescent="0.15">
      <c r="B12" s="117"/>
      <c r="C12" s="63">
        <v>2</v>
      </c>
      <c r="D12" s="64" t="s">
        <v>55</v>
      </c>
    </row>
    <row r="13" spans="1:5" s="2" customFormat="1" ht="25.15" customHeight="1" x14ac:dyDescent="0.15">
      <c r="B13" s="117"/>
      <c r="C13" s="63">
        <v>3</v>
      </c>
      <c r="D13" s="64" t="s">
        <v>56</v>
      </c>
    </row>
    <row r="14" spans="1:5" s="2" customFormat="1" ht="25.15" customHeight="1" x14ac:dyDescent="0.15">
      <c r="B14" s="117"/>
      <c r="C14" s="63">
        <v>4</v>
      </c>
      <c r="D14" s="64" t="s">
        <v>124</v>
      </c>
    </row>
    <row r="15" spans="1:5" s="2" customFormat="1" ht="25.15" customHeight="1" x14ac:dyDescent="0.15">
      <c r="B15" s="118" t="s">
        <v>57</v>
      </c>
      <c r="C15" s="63">
        <v>1</v>
      </c>
      <c r="D15" s="64" t="s">
        <v>58</v>
      </c>
    </row>
    <row r="16" spans="1:5" s="2" customFormat="1" ht="25.15" customHeight="1" x14ac:dyDescent="0.15">
      <c r="B16" s="118"/>
      <c r="C16" s="63">
        <v>2</v>
      </c>
      <c r="D16" s="64" t="s">
        <v>125</v>
      </c>
    </row>
    <row r="17" spans="2:4" s="2" customFormat="1" x14ac:dyDescent="0.15"/>
    <row r="18" spans="2:4" s="2" customFormat="1" x14ac:dyDescent="0.15"/>
    <row r="19" spans="2:4" s="2" customFormat="1" ht="20.25" customHeight="1" x14ac:dyDescent="0.15">
      <c r="B19" s="107" t="s">
        <v>128</v>
      </c>
    </row>
    <row r="20" spans="2:4" s="2" customFormat="1" ht="25.15" customHeight="1" x14ac:dyDescent="0.15">
      <c r="B20" s="119" t="s">
        <v>137</v>
      </c>
      <c r="C20" s="120"/>
      <c r="D20" s="121"/>
    </row>
    <row r="21" spans="2:4" s="2" customFormat="1" ht="20.25" customHeight="1" x14ac:dyDescent="0.15"/>
    <row r="22" spans="2:4" s="2" customFormat="1" ht="18.75" x14ac:dyDescent="0.15">
      <c r="B22" s="105" t="s">
        <v>59</v>
      </c>
      <c r="C22" s="106"/>
      <c r="D22" s="105" t="s">
        <v>126</v>
      </c>
    </row>
    <row r="23" spans="2:4" s="2" customFormat="1" x14ac:dyDescent="0.15"/>
    <row r="24" spans="2:4" s="2" customFormat="1" x14ac:dyDescent="0.15"/>
    <row r="25" spans="2:4" s="2" customFormat="1" x14ac:dyDescent="0.15"/>
    <row r="26" spans="2:4" s="2" customFormat="1" x14ac:dyDescent="0.15"/>
    <row r="27" spans="2:4" s="2" customFormat="1" x14ac:dyDescent="0.15"/>
  </sheetData>
  <mergeCells count="5">
    <mergeCell ref="B3:D3"/>
    <mergeCell ref="B6:B10"/>
    <mergeCell ref="B11:B14"/>
    <mergeCell ref="B15:B16"/>
    <mergeCell ref="B20:D20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N37"/>
  <sheetViews>
    <sheetView zoomScaleNormal="100" workbookViewId="0">
      <selection activeCell="C1" sqref="C1:M1"/>
    </sheetView>
  </sheetViews>
  <sheetFormatPr defaultRowHeight="13.5" x14ac:dyDescent="0.15"/>
  <cols>
    <col min="1" max="2" width="4.625" customWidth="1"/>
    <col min="3" max="3" width="5.625" customWidth="1"/>
    <col min="4" max="4" width="4.625" customWidth="1"/>
    <col min="5" max="5" width="30.625" customWidth="1"/>
    <col min="6" max="6" width="5.625" customWidth="1"/>
    <col min="7" max="12" width="3.625" customWidth="1"/>
    <col min="13" max="13" width="32.625" customWidth="1"/>
    <col min="14" max="14" width="17.625" customWidth="1"/>
    <col min="15" max="15" width="1.875" customWidth="1"/>
    <col min="16" max="16" width="5.625" customWidth="1"/>
    <col min="17" max="17" width="4.625" customWidth="1"/>
    <col min="18" max="18" width="30.625" customWidth="1"/>
    <col min="19" max="19" width="5.625" customWidth="1"/>
    <col min="20" max="25" width="3.625" customWidth="1"/>
    <col min="26" max="26" width="32.625" customWidth="1"/>
    <col min="27" max="27" width="17.625" customWidth="1"/>
    <col min="28" max="28" width="1.875" customWidth="1"/>
    <col min="29" max="29" width="5.625" customWidth="1"/>
    <col min="30" max="30" width="4.625" customWidth="1"/>
    <col min="31" max="31" width="30.625" customWidth="1"/>
    <col min="32" max="32" width="5.625" customWidth="1"/>
    <col min="33" max="38" width="3.625" customWidth="1"/>
    <col min="39" max="39" width="32.625" customWidth="1"/>
    <col min="40" max="40" width="17.625" customWidth="1"/>
  </cols>
  <sheetData>
    <row r="1" spans="2:13" ht="17.25" x14ac:dyDescent="0.15">
      <c r="C1" s="157" t="s">
        <v>138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2:13" ht="18" thickBot="1" x14ac:dyDescent="0.25">
      <c r="C2" s="1"/>
    </row>
    <row r="3" spans="2:13" ht="20.25" customHeight="1" x14ac:dyDescent="0.15">
      <c r="B3" s="158" t="s">
        <v>0</v>
      </c>
      <c r="C3" s="159"/>
      <c r="D3" s="184"/>
      <c r="E3" s="185"/>
      <c r="F3" s="166" t="s">
        <v>1</v>
      </c>
      <c r="G3" s="159"/>
      <c r="H3" s="167"/>
      <c r="I3" s="166"/>
      <c r="J3" s="159"/>
      <c r="K3" s="159"/>
      <c r="L3" s="159"/>
      <c r="M3" s="183"/>
    </row>
    <row r="4" spans="2:13" s="2" customFormat="1" ht="15" customHeight="1" x14ac:dyDescent="0.15">
      <c r="B4" s="160" t="s">
        <v>2</v>
      </c>
      <c r="C4" s="161"/>
      <c r="D4" s="69" t="s">
        <v>3</v>
      </c>
      <c r="E4" s="88"/>
      <c r="F4" s="168" t="s">
        <v>60</v>
      </c>
      <c r="G4" s="161"/>
      <c r="H4" s="169"/>
      <c r="I4" s="187" t="s">
        <v>3</v>
      </c>
      <c r="J4" s="188"/>
      <c r="K4" s="174"/>
      <c r="L4" s="174"/>
      <c r="M4" s="175"/>
    </row>
    <row r="5" spans="2:13" s="2" customFormat="1" ht="20.25" customHeight="1" x14ac:dyDescent="0.15">
      <c r="B5" s="162"/>
      <c r="C5" s="163"/>
      <c r="D5" s="176"/>
      <c r="E5" s="186"/>
      <c r="F5" s="170"/>
      <c r="G5" s="163"/>
      <c r="H5" s="171"/>
      <c r="I5" s="176"/>
      <c r="J5" s="177"/>
      <c r="K5" s="177"/>
      <c r="L5" s="177"/>
      <c r="M5" s="178"/>
    </row>
    <row r="6" spans="2:13" s="2" customFormat="1" ht="20.25" customHeight="1" x14ac:dyDescent="0.15">
      <c r="B6" s="162"/>
      <c r="C6" s="163"/>
      <c r="D6" s="170"/>
      <c r="E6" s="171"/>
      <c r="F6" s="170"/>
      <c r="G6" s="163"/>
      <c r="H6" s="171"/>
      <c r="I6" s="170" t="s">
        <v>61</v>
      </c>
      <c r="J6" s="163"/>
      <c r="K6" s="179"/>
      <c r="L6" s="179"/>
      <c r="M6" s="180"/>
    </row>
    <row r="7" spans="2:13" s="3" customFormat="1" ht="20.25" customHeight="1" thickBot="1" x14ac:dyDescent="0.2">
      <c r="B7" s="164"/>
      <c r="C7" s="165"/>
      <c r="D7" s="104" t="s">
        <v>122</v>
      </c>
      <c r="E7" s="89"/>
      <c r="F7" s="172"/>
      <c r="G7" s="165"/>
      <c r="H7" s="173"/>
      <c r="I7" s="172" t="s">
        <v>62</v>
      </c>
      <c r="J7" s="165"/>
      <c r="K7" s="181"/>
      <c r="L7" s="181"/>
      <c r="M7" s="182"/>
    </row>
    <row r="8" spans="2:13" s="3" customFormat="1" ht="15" customHeight="1" x14ac:dyDescent="0.15">
      <c r="C8" s="59"/>
      <c r="D8" s="59"/>
      <c r="F8" s="59"/>
      <c r="G8" s="59"/>
      <c r="H8" s="59"/>
      <c r="I8" s="66"/>
      <c r="J8" s="66"/>
      <c r="K8" s="66"/>
      <c r="L8" s="66"/>
      <c r="M8" s="66"/>
    </row>
    <row r="9" spans="2:13" s="3" customFormat="1" ht="20.25" customHeight="1" thickBot="1" x14ac:dyDescent="0.2">
      <c r="C9" s="59"/>
      <c r="D9" s="59"/>
      <c r="E9"/>
      <c r="F9" s="62" t="s">
        <v>67</v>
      </c>
      <c r="G9" s="59"/>
      <c r="H9" s="59"/>
      <c r="I9" s="66"/>
      <c r="J9" s="66"/>
      <c r="K9" s="66"/>
      <c r="L9" s="66"/>
      <c r="M9" s="66"/>
    </row>
    <row r="10" spans="2:13" s="3" customFormat="1" ht="20.25" customHeight="1" x14ac:dyDescent="0.15">
      <c r="C10" s="59"/>
      <c r="D10" s="59" t="s">
        <v>63</v>
      </c>
      <c r="E10" s="80" t="s">
        <v>92</v>
      </c>
      <c r="F10" s="86" t="str">
        <f>IF(COUNTA(G23:G37)+COUNTA(T23:T37)+COUNTA(AG23:AG37)&gt;0,"有","無")</f>
        <v>無</v>
      </c>
      <c r="G10" s="59"/>
      <c r="H10" s="59"/>
      <c r="I10" s="66"/>
      <c r="J10" s="66"/>
      <c r="K10" s="66"/>
      <c r="L10" s="66"/>
      <c r="M10" s="66"/>
    </row>
    <row r="11" spans="2:13" s="3" customFormat="1" ht="20.25" customHeight="1" x14ac:dyDescent="0.15">
      <c r="C11" s="59"/>
      <c r="D11" s="59"/>
      <c r="E11" s="81" t="s">
        <v>93</v>
      </c>
      <c r="F11" s="87">
        <f>COUNTA(H23:H37)+COUNTA(U23:U37)+COUNTA(AH23:AH37)</f>
        <v>0</v>
      </c>
      <c r="G11" s="59"/>
      <c r="H11" s="59"/>
      <c r="I11" s="66"/>
      <c r="J11" s="66"/>
      <c r="K11" s="66"/>
      <c r="L11" s="66"/>
      <c r="M11" s="66"/>
    </row>
    <row r="12" spans="2:13" s="3" customFormat="1" ht="20.25" customHeight="1" x14ac:dyDescent="0.15">
      <c r="C12" s="59"/>
      <c r="D12" s="59"/>
      <c r="E12" s="82" t="s">
        <v>94</v>
      </c>
      <c r="F12" s="70">
        <f>(COUNTA(I23:I37)+COUNTA(V23:V37)+COUNTA(AI23:AI37))/2</f>
        <v>0</v>
      </c>
      <c r="G12" s="59"/>
      <c r="H12" s="59"/>
      <c r="I12" s="66"/>
      <c r="J12" s="66"/>
      <c r="K12" s="66"/>
      <c r="L12" s="66"/>
      <c r="M12" s="66"/>
    </row>
    <row r="13" spans="2:13" s="3" customFormat="1" ht="20.25" customHeight="1" x14ac:dyDescent="0.15">
      <c r="C13" s="59"/>
      <c r="D13" s="59"/>
      <c r="E13" s="81" t="s">
        <v>95</v>
      </c>
      <c r="F13" s="72" t="str">
        <f>IF(COUNTA(J23:J37)+COUNTA(W23:W37)+COUNTA(AJ23:AJ37)&gt;0,"有","無")</f>
        <v>無</v>
      </c>
      <c r="G13" s="59"/>
      <c r="H13" s="59"/>
      <c r="I13" s="66"/>
      <c r="J13" s="66"/>
      <c r="K13" s="66"/>
      <c r="L13" s="66"/>
      <c r="M13" s="66"/>
    </row>
    <row r="14" spans="2:13" s="3" customFormat="1" ht="20.25" customHeight="1" x14ac:dyDescent="0.15">
      <c r="C14" s="59"/>
      <c r="D14" s="59"/>
      <c r="E14" s="81" t="s">
        <v>96</v>
      </c>
      <c r="F14" s="87">
        <f>COUNTA(K23:K37)+COUNTA(X23:X37)+COUNTA(AK23:AK37)</f>
        <v>0</v>
      </c>
      <c r="G14" s="59"/>
      <c r="H14" s="59"/>
      <c r="I14" s="66"/>
      <c r="J14" s="66"/>
      <c r="K14" s="66"/>
      <c r="L14" s="66"/>
      <c r="M14" s="66"/>
    </row>
    <row r="15" spans="2:13" s="3" customFormat="1" ht="20.25" customHeight="1" thickBot="1" x14ac:dyDescent="0.2">
      <c r="C15" s="59"/>
      <c r="D15" s="59"/>
      <c r="E15" s="83" t="s">
        <v>97</v>
      </c>
      <c r="F15" s="71">
        <f>(COUNTA(L23:L37)+COUNTA(Y23:Y37)+COUNTA(AL23:AL37))/2</f>
        <v>0</v>
      </c>
      <c r="G15" s="59"/>
      <c r="H15" s="59"/>
      <c r="I15" s="66"/>
      <c r="J15" s="66"/>
      <c r="K15" s="66"/>
      <c r="L15" s="66"/>
      <c r="M15" s="66"/>
    </row>
    <row r="17" spans="3:40" ht="19.5" thickBot="1" x14ac:dyDescent="0.25">
      <c r="C17" s="84" t="s">
        <v>29</v>
      </c>
      <c r="D17" s="85"/>
      <c r="E17" s="4"/>
      <c r="F17" s="4"/>
      <c r="G17" s="4"/>
      <c r="H17" s="4"/>
      <c r="I17" s="4"/>
      <c r="J17" s="4"/>
      <c r="K17" s="4"/>
      <c r="L17" s="4"/>
      <c r="M17" s="4"/>
    </row>
    <row r="18" spans="3:40" ht="20.25" customHeight="1" x14ac:dyDescent="0.15">
      <c r="C18" s="141" t="s">
        <v>48</v>
      </c>
      <c r="D18" s="142"/>
      <c r="E18" s="143"/>
      <c r="F18" s="144"/>
      <c r="G18" s="145"/>
      <c r="H18" s="146" t="s">
        <v>6</v>
      </c>
      <c r="I18" s="147"/>
      <c r="J18" s="142"/>
      <c r="K18" s="148"/>
      <c r="L18" s="149"/>
      <c r="M18" s="150"/>
      <c r="P18" s="141" t="s">
        <v>91</v>
      </c>
      <c r="Q18" s="142"/>
      <c r="R18" s="143">
        <f>E18</f>
        <v>0</v>
      </c>
      <c r="S18" s="144"/>
      <c r="T18" s="145"/>
      <c r="U18" s="146" t="s">
        <v>6</v>
      </c>
      <c r="V18" s="147"/>
      <c r="W18" s="142"/>
      <c r="X18" s="148">
        <f>K18</f>
        <v>0</v>
      </c>
      <c r="Y18" s="149"/>
      <c r="Z18" s="150"/>
      <c r="AC18" s="141" t="s">
        <v>91</v>
      </c>
      <c r="AD18" s="142"/>
      <c r="AE18" s="143">
        <f>E18</f>
        <v>0</v>
      </c>
      <c r="AF18" s="144"/>
      <c r="AG18" s="145"/>
      <c r="AH18" s="146" t="s">
        <v>6</v>
      </c>
      <c r="AI18" s="147"/>
      <c r="AJ18" s="142"/>
      <c r="AK18" s="148">
        <f>K18</f>
        <v>0</v>
      </c>
      <c r="AL18" s="149"/>
      <c r="AM18" s="150"/>
    </row>
    <row r="19" spans="3:40" ht="20.25" customHeight="1" x14ac:dyDescent="0.15">
      <c r="C19" s="151" t="s">
        <v>7</v>
      </c>
      <c r="D19" s="125"/>
      <c r="E19" s="152"/>
      <c r="F19" s="153"/>
      <c r="G19" s="154"/>
      <c r="H19" s="124" t="s">
        <v>7</v>
      </c>
      <c r="I19" s="155"/>
      <c r="J19" s="125"/>
      <c r="K19" s="130"/>
      <c r="L19" s="131"/>
      <c r="M19" s="156"/>
      <c r="P19" s="151" t="s">
        <v>7</v>
      </c>
      <c r="Q19" s="125"/>
      <c r="R19" s="152">
        <f>E19</f>
        <v>0</v>
      </c>
      <c r="S19" s="153"/>
      <c r="T19" s="154"/>
      <c r="U19" s="124" t="s">
        <v>7</v>
      </c>
      <c r="V19" s="155"/>
      <c r="W19" s="125"/>
      <c r="X19" s="130">
        <f>K19</f>
        <v>0</v>
      </c>
      <c r="Y19" s="131"/>
      <c r="Z19" s="156"/>
      <c r="AC19" s="151" t="s">
        <v>7</v>
      </c>
      <c r="AD19" s="125"/>
      <c r="AE19" s="152">
        <f>E19</f>
        <v>0</v>
      </c>
      <c r="AF19" s="153"/>
      <c r="AG19" s="154"/>
      <c r="AH19" s="124" t="s">
        <v>7</v>
      </c>
      <c r="AI19" s="155"/>
      <c r="AJ19" s="125"/>
      <c r="AK19" s="130">
        <f>K19</f>
        <v>0</v>
      </c>
      <c r="AL19" s="131"/>
      <c r="AM19" s="156"/>
    </row>
    <row r="20" spans="3:40" ht="20.25" customHeight="1" thickBot="1" x14ac:dyDescent="0.2">
      <c r="C20" s="151" t="s">
        <v>8</v>
      </c>
      <c r="D20" s="125"/>
      <c r="E20" s="152"/>
      <c r="F20" s="153"/>
      <c r="G20" s="154"/>
      <c r="H20" s="124" t="s">
        <v>9</v>
      </c>
      <c r="I20" s="155"/>
      <c r="J20" s="125"/>
      <c r="K20" s="130"/>
      <c r="L20" s="131"/>
      <c r="M20" s="156"/>
      <c r="P20" s="151" t="s">
        <v>8</v>
      </c>
      <c r="Q20" s="125"/>
      <c r="R20" s="152">
        <f>E20</f>
        <v>0</v>
      </c>
      <c r="S20" s="153"/>
      <c r="T20" s="154"/>
      <c r="U20" s="124" t="s">
        <v>9</v>
      </c>
      <c r="V20" s="155"/>
      <c r="W20" s="125"/>
      <c r="X20" s="130">
        <f>K20</f>
        <v>0</v>
      </c>
      <c r="Y20" s="131"/>
      <c r="Z20" s="156"/>
      <c r="AC20" s="151" t="s">
        <v>8</v>
      </c>
      <c r="AD20" s="125"/>
      <c r="AE20" s="152">
        <f>E20</f>
        <v>0</v>
      </c>
      <c r="AF20" s="153"/>
      <c r="AG20" s="154"/>
      <c r="AH20" s="124" t="s">
        <v>9</v>
      </c>
      <c r="AI20" s="155"/>
      <c r="AJ20" s="125"/>
      <c r="AK20" s="130">
        <f>K20</f>
        <v>0</v>
      </c>
      <c r="AL20" s="131"/>
      <c r="AM20" s="156"/>
    </row>
    <row r="21" spans="3:40" ht="13.5" customHeight="1" x14ac:dyDescent="0.15">
      <c r="C21" s="128" t="s">
        <v>10</v>
      </c>
      <c r="D21" s="135" t="s">
        <v>11</v>
      </c>
      <c r="E21" s="136"/>
      <c r="F21" s="139" t="s">
        <v>12</v>
      </c>
      <c r="G21" s="130" t="s">
        <v>26</v>
      </c>
      <c r="H21" s="131"/>
      <c r="I21" s="131"/>
      <c r="J21" s="130" t="s">
        <v>27</v>
      </c>
      <c r="K21" s="131"/>
      <c r="L21" s="132"/>
      <c r="M21" s="133" t="s">
        <v>28</v>
      </c>
      <c r="N21" s="122" t="s">
        <v>14</v>
      </c>
      <c r="P21" s="128" t="s">
        <v>10</v>
      </c>
      <c r="Q21" s="135" t="s">
        <v>11</v>
      </c>
      <c r="R21" s="136"/>
      <c r="S21" s="139" t="s">
        <v>12</v>
      </c>
      <c r="T21" s="130" t="s">
        <v>26</v>
      </c>
      <c r="U21" s="131"/>
      <c r="V21" s="131"/>
      <c r="W21" s="130" t="s">
        <v>27</v>
      </c>
      <c r="X21" s="131"/>
      <c r="Y21" s="132"/>
      <c r="Z21" s="133" t="s">
        <v>28</v>
      </c>
      <c r="AA21" s="122" t="s">
        <v>14</v>
      </c>
      <c r="AC21" s="128" t="s">
        <v>10</v>
      </c>
      <c r="AD21" s="135" t="s">
        <v>11</v>
      </c>
      <c r="AE21" s="136"/>
      <c r="AF21" s="139" t="s">
        <v>12</v>
      </c>
      <c r="AG21" s="130" t="s">
        <v>26</v>
      </c>
      <c r="AH21" s="131"/>
      <c r="AI21" s="131"/>
      <c r="AJ21" s="130" t="s">
        <v>27</v>
      </c>
      <c r="AK21" s="131"/>
      <c r="AL21" s="132"/>
      <c r="AM21" s="133" t="s">
        <v>28</v>
      </c>
      <c r="AN21" s="122" t="s">
        <v>14</v>
      </c>
    </row>
    <row r="22" spans="3:40" ht="15" customHeight="1" x14ac:dyDescent="0.15">
      <c r="C22" s="129"/>
      <c r="D22" s="137"/>
      <c r="E22" s="138"/>
      <c r="F22" s="140"/>
      <c r="G22" s="15" t="s">
        <v>18</v>
      </c>
      <c r="H22" s="15" t="s">
        <v>19</v>
      </c>
      <c r="I22" s="15" t="s">
        <v>20</v>
      </c>
      <c r="J22" s="15" t="s">
        <v>21</v>
      </c>
      <c r="K22" s="15" t="s">
        <v>22</v>
      </c>
      <c r="L22" s="21" t="s">
        <v>23</v>
      </c>
      <c r="M22" s="134"/>
      <c r="N22" s="123"/>
      <c r="P22" s="129"/>
      <c r="Q22" s="137"/>
      <c r="R22" s="138"/>
      <c r="S22" s="140"/>
      <c r="T22" s="15" t="s">
        <v>18</v>
      </c>
      <c r="U22" s="15" t="s">
        <v>19</v>
      </c>
      <c r="V22" s="15" t="s">
        <v>20</v>
      </c>
      <c r="W22" s="15" t="s">
        <v>21</v>
      </c>
      <c r="X22" s="15" t="s">
        <v>22</v>
      </c>
      <c r="Y22" s="21" t="s">
        <v>23</v>
      </c>
      <c r="Z22" s="134"/>
      <c r="AA22" s="123"/>
      <c r="AC22" s="129"/>
      <c r="AD22" s="137"/>
      <c r="AE22" s="138"/>
      <c r="AF22" s="140"/>
      <c r="AG22" s="15" t="s">
        <v>18</v>
      </c>
      <c r="AH22" s="15" t="s">
        <v>19</v>
      </c>
      <c r="AI22" s="15" t="s">
        <v>20</v>
      </c>
      <c r="AJ22" s="15" t="s">
        <v>21</v>
      </c>
      <c r="AK22" s="15" t="s">
        <v>22</v>
      </c>
      <c r="AL22" s="21" t="s">
        <v>23</v>
      </c>
      <c r="AM22" s="134"/>
      <c r="AN22" s="123"/>
    </row>
    <row r="23" spans="3:40" ht="20.25" customHeight="1" x14ac:dyDescent="0.15">
      <c r="C23" s="5">
        <v>1</v>
      </c>
      <c r="D23" s="124"/>
      <c r="E23" s="125"/>
      <c r="F23" s="12"/>
      <c r="G23" s="57"/>
      <c r="H23" s="57"/>
      <c r="I23" s="57"/>
      <c r="J23" s="57"/>
      <c r="K23" s="57"/>
      <c r="L23" s="57"/>
      <c r="M23" s="22"/>
      <c r="N23" s="27"/>
      <c r="P23" s="5">
        <v>16</v>
      </c>
      <c r="Q23" s="124"/>
      <c r="R23" s="125"/>
      <c r="S23" s="12"/>
      <c r="T23" s="57"/>
      <c r="U23" s="57"/>
      <c r="V23" s="57"/>
      <c r="W23" s="57"/>
      <c r="X23" s="57"/>
      <c r="Y23" s="57"/>
      <c r="Z23" s="22"/>
      <c r="AA23" s="27"/>
      <c r="AC23" s="5">
        <v>31</v>
      </c>
      <c r="AD23" s="124"/>
      <c r="AE23" s="125"/>
      <c r="AF23" s="12"/>
      <c r="AG23" s="57"/>
      <c r="AH23" s="57"/>
      <c r="AI23" s="57"/>
      <c r="AJ23" s="57"/>
      <c r="AK23" s="57"/>
      <c r="AL23" s="57"/>
      <c r="AM23" s="22"/>
      <c r="AN23" s="27"/>
    </row>
    <row r="24" spans="3:40" ht="20.25" customHeight="1" x14ac:dyDescent="0.15">
      <c r="C24" s="5">
        <v>2</v>
      </c>
      <c r="D24" s="124"/>
      <c r="E24" s="125"/>
      <c r="F24" s="12"/>
      <c r="G24" s="57"/>
      <c r="H24" s="57"/>
      <c r="I24" s="57"/>
      <c r="J24" s="57"/>
      <c r="K24" s="57"/>
      <c r="L24" s="57"/>
      <c r="M24" s="22"/>
      <c r="N24" s="27"/>
      <c r="P24" s="5">
        <v>17</v>
      </c>
      <c r="Q24" s="124"/>
      <c r="R24" s="125"/>
      <c r="S24" s="12"/>
      <c r="T24" s="57"/>
      <c r="U24" s="57"/>
      <c r="V24" s="57"/>
      <c r="W24" s="57"/>
      <c r="X24" s="57"/>
      <c r="Y24" s="57"/>
      <c r="Z24" s="22"/>
      <c r="AA24" s="27"/>
      <c r="AC24" s="5">
        <v>32</v>
      </c>
      <c r="AD24" s="124"/>
      <c r="AE24" s="125"/>
      <c r="AF24" s="12"/>
      <c r="AG24" s="57"/>
      <c r="AH24" s="57"/>
      <c r="AI24" s="57"/>
      <c r="AJ24" s="57"/>
      <c r="AK24" s="57"/>
      <c r="AL24" s="57"/>
      <c r="AM24" s="22"/>
      <c r="AN24" s="27"/>
    </row>
    <row r="25" spans="3:40" ht="20.25" customHeight="1" x14ac:dyDescent="0.15">
      <c r="C25" s="5">
        <v>3</v>
      </c>
      <c r="D25" s="124"/>
      <c r="E25" s="125"/>
      <c r="F25" s="12"/>
      <c r="G25" s="57"/>
      <c r="H25" s="57"/>
      <c r="I25" s="57"/>
      <c r="J25" s="57"/>
      <c r="K25" s="57"/>
      <c r="L25" s="57"/>
      <c r="M25" s="22"/>
      <c r="N25" s="27"/>
      <c r="P25" s="5">
        <v>18</v>
      </c>
      <c r="Q25" s="124"/>
      <c r="R25" s="125"/>
      <c r="S25" s="12"/>
      <c r="T25" s="57"/>
      <c r="U25" s="57"/>
      <c r="V25" s="57"/>
      <c r="W25" s="57"/>
      <c r="X25" s="57"/>
      <c r="Y25" s="57"/>
      <c r="Z25" s="22"/>
      <c r="AA25" s="27"/>
      <c r="AC25" s="5">
        <v>33</v>
      </c>
      <c r="AD25" s="124"/>
      <c r="AE25" s="125"/>
      <c r="AF25" s="12"/>
      <c r="AG25" s="57"/>
      <c r="AH25" s="57"/>
      <c r="AI25" s="57"/>
      <c r="AJ25" s="57"/>
      <c r="AK25" s="57"/>
      <c r="AL25" s="57"/>
      <c r="AM25" s="22"/>
      <c r="AN25" s="27"/>
    </row>
    <row r="26" spans="3:40" ht="20.25" customHeight="1" x14ac:dyDescent="0.15">
      <c r="C26" s="5">
        <v>4</v>
      </c>
      <c r="D26" s="124"/>
      <c r="E26" s="125"/>
      <c r="F26" s="12"/>
      <c r="G26" s="57"/>
      <c r="H26" s="57"/>
      <c r="I26" s="57"/>
      <c r="J26" s="57"/>
      <c r="K26" s="57"/>
      <c r="L26" s="57"/>
      <c r="M26" s="22"/>
      <c r="N26" s="27"/>
      <c r="P26" s="5">
        <v>19</v>
      </c>
      <c r="Q26" s="124"/>
      <c r="R26" s="125"/>
      <c r="S26" s="12"/>
      <c r="T26" s="57"/>
      <c r="U26" s="57"/>
      <c r="V26" s="57"/>
      <c r="W26" s="57"/>
      <c r="X26" s="57"/>
      <c r="Y26" s="57"/>
      <c r="Z26" s="22"/>
      <c r="AA26" s="27"/>
      <c r="AC26" s="5">
        <v>34</v>
      </c>
      <c r="AD26" s="124"/>
      <c r="AE26" s="125"/>
      <c r="AF26" s="12"/>
      <c r="AG26" s="57"/>
      <c r="AH26" s="57"/>
      <c r="AI26" s="57"/>
      <c r="AJ26" s="57"/>
      <c r="AK26" s="57"/>
      <c r="AL26" s="57"/>
      <c r="AM26" s="22"/>
      <c r="AN26" s="27"/>
    </row>
    <row r="27" spans="3:40" ht="20.25" customHeight="1" x14ac:dyDescent="0.15">
      <c r="C27" s="5">
        <v>5</v>
      </c>
      <c r="D27" s="124"/>
      <c r="E27" s="125"/>
      <c r="F27" s="12"/>
      <c r="G27" s="57"/>
      <c r="H27" s="57"/>
      <c r="I27" s="57"/>
      <c r="J27" s="57"/>
      <c r="K27" s="57"/>
      <c r="L27" s="57"/>
      <c r="M27" s="22"/>
      <c r="N27" s="27"/>
      <c r="P27" s="5">
        <v>20</v>
      </c>
      <c r="Q27" s="124"/>
      <c r="R27" s="125"/>
      <c r="S27" s="12"/>
      <c r="T27" s="57"/>
      <c r="U27" s="57"/>
      <c r="V27" s="57"/>
      <c r="W27" s="57"/>
      <c r="X27" s="57"/>
      <c r="Y27" s="57"/>
      <c r="Z27" s="22"/>
      <c r="AA27" s="27"/>
      <c r="AC27" s="5">
        <v>35</v>
      </c>
      <c r="AD27" s="124"/>
      <c r="AE27" s="125"/>
      <c r="AF27" s="12"/>
      <c r="AG27" s="57"/>
      <c r="AH27" s="57"/>
      <c r="AI27" s="57"/>
      <c r="AJ27" s="57"/>
      <c r="AK27" s="57"/>
      <c r="AL27" s="57"/>
      <c r="AM27" s="22"/>
      <c r="AN27" s="27"/>
    </row>
    <row r="28" spans="3:40" ht="20.25" customHeight="1" x14ac:dyDescent="0.15">
      <c r="C28" s="5">
        <v>6</v>
      </c>
      <c r="D28" s="124"/>
      <c r="E28" s="125"/>
      <c r="F28" s="12"/>
      <c r="G28" s="57"/>
      <c r="H28" s="57"/>
      <c r="I28" s="57"/>
      <c r="J28" s="57"/>
      <c r="K28" s="57"/>
      <c r="L28" s="57"/>
      <c r="M28" s="22"/>
      <c r="N28" s="27"/>
      <c r="P28" s="5">
        <v>21</v>
      </c>
      <c r="Q28" s="124"/>
      <c r="R28" s="125"/>
      <c r="S28" s="12"/>
      <c r="T28" s="57"/>
      <c r="U28" s="57"/>
      <c r="V28" s="57"/>
      <c r="W28" s="57"/>
      <c r="X28" s="57"/>
      <c r="Y28" s="57"/>
      <c r="Z28" s="22"/>
      <c r="AA28" s="27"/>
      <c r="AC28" s="5">
        <v>36</v>
      </c>
      <c r="AD28" s="124"/>
      <c r="AE28" s="125"/>
      <c r="AF28" s="12"/>
      <c r="AG28" s="57"/>
      <c r="AH28" s="57"/>
      <c r="AI28" s="57"/>
      <c r="AJ28" s="57"/>
      <c r="AK28" s="57"/>
      <c r="AL28" s="57"/>
      <c r="AM28" s="22"/>
      <c r="AN28" s="27"/>
    </row>
    <row r="29" spans="3:40" ht="20.25" customHeight="1" x14ac:dyDescent="0.15">
      <c r="C29" s="5">
        <v>7</v>
      </c>
      <c r="D29" s="124"/>
      <c r="E29" s="125"/>
      <c r="F29" s="12"/>
      <c r="G29" s="57"/>
      <c r="H29" s="57"/>
      <c r="I29" s="57"/>
      <c r="J29" s="57"/>
      <c r="K29" s="57"/>
      <c r="L29" s="57"/>
      <c r="M29" s="22"/>
      <c r="N29" s="27"/>
      <c r="P29" s="5">
        <v>22</v>
      </c>
      <c r="Q29" s="124"/>
      <c r="R29" s="125"/>
      <c r="S29" s="12"/>
      <c r="T29" s="57"/>
      <c r="U29" s="57"/>
      <c r="V29" s="57"/>
      <c r="W29" s="57"/>
      <c r="X29" s="57"/>
      <c r="Y29" s="57"/>
      <c r="Z29" s="22"/>
      <c r="AA29" s="27"/>
      <c r="AC29" s="5">
        <v>37</v>
      </c>
      <c r="AD29" s="124"/>
      <c r="AE29" s="125"/>
      <c r="AF29" s="12"/>
      <c r="AG29" s="57"/>
      <c r="AH29" s="57"/>
      <c r="AI29" s="57"/>
      <c r="AJ29" s="57"/>
      <c r="AK29" s="57"/>
      <c r="AL29" s="57"/>
      <c r="AM29" s="22"/>
      <c r="AN29" s="27"/>
    </row>
    <row r="30" spans="3:40" ht="20.25" customHeight="1" x14ac:dyDescent="0.15">
      <c r="C30" s="5">
        <v>8</v>
      </c>
      <c r="D30" s="124"/>
      <c r="E30" s="125"/>
      <c r="F30" s="12"/>
      <c r="G30" s="57"/>
      <c r="H30" s="57"/>
      <c r="I30" s="57"/>
      <c r="J30" s="57"/>
      <c r="K30" s="57"/>
      <c r="L30" s="57"/>
      <c r="M30" s="22"/>
      <c r="N30" s="27"/>
      <c r="P30" s="5">
        <v>23</v>
      </c>
      <c r="Q30" s="124"/>
      <c r="R30" s="125"/>
      <c r="S30" s="12"/>
      <c r="T30" s="57"/>
      <c r="U30" s="57"/>
      <c r="V30" s="57"/>
      <c r="W30" s="57"/>
      <c r="X30" s="57"/>
      <c r="Y30" s="57"/>
      <c r="Z30" s="22"/>
      <c r="AA30" s="27"/>
      <c r="AC30" s="5">
        <v>38</v>
      </c>
      <c r="AD30" s="124"/>
      <c r="AE30" s="125"/>
      <c r="AF30" s="12"/>
      <c r="AG30" s="57"/>
      <c r="AH30" s="57"/>
      <c r="AI30" s="57"/>
      <c r="AJ30" s="57"/>
      <c r="AK30" s="57"/>
      <c r="AL30" s="57"/>
      <c r="AM30" s="22"/>
      <c r="AN30" s="27"/>
    </row>
    <row r="31" spans="3:40" ht="20.25" customHeight="1" x14ac:dyDescent="0.15">
      <c r="C31" s="5">
        <v>9</v>
      </c>
      <c r="D31" s="124"/>
      <c r="E31" s="125"/>
      <c r="F31" s="12"/>
      <c r="G31" s="57"/>
      <c r="H31" s="57"/>
      <c r="I31" s="57"/>
      <c r="J31" s="57"/>
      <c r="K31" s="57"/>
      <c r="L31" s="57"/>
      <c r="M31" s="22"/>
      <c r="N31" s="27"/>
      <c r="P31" s="5">
        <v>24</v>
      </c>
      <c r="Q31" s="124"/>
      <c r="R31" s="125"/>
      <c r="S31" s="12"/>
      <c r="T31" s="57"/>
      <c r="U31" s="57"/>
      <c r="V31" s="57"/>
      <c r="W31" s="57"/>
      <c r="X31" s="57"/>
      <c r="Y31" s="57"/>
      <c r="Z31" s="22"/>
      <c r="AA31" s="27"/>
      <c r="AC31" s="5">
        <v>39</v>
      </c>
      <c r="AD31" s="124"/>
      <c r="AE31" s="125"/>
      <c r="AF31" s="12"/>
      <c r="AG31" s="57"/>
      <c r="AH31" s="57"/>
      <c r="AI31" s="57"/>
      <c r="AJ31" s="57"/>
      <c r="AK31" s="57"/>
      <c r="AL31" s="57"/>
      <c r="AM31" s="22"/>
      <c r="AN31" s="27"/>
    </row>
    <row r="32" spans="3:40" ht="20.25" customHeight="1" x14ac:dyDescent="0.15">
      <c r="C32" s="5">
        <v>10</v>
      </c>
      <c r="D32" s="124"/>
      <c r="E32" s="125"/>
      <c r="F32" s="12"/>
      <c r="G32" s="57"/>
      <c r="H32" s="57"/>
      <c r="I32" s="57"/>
      <c r="J32" s="57"/>
      <c r="K32" s="57"/>
      <c r="L32" s="57"/>
      <c r="M32" s="22"/>
      <c r="N32" s="27"/>
      <c r="P32" s="5">
        <v>25</v>
      </c>
      <c r="Q32" s="124"/>
      <c r="R32" s="125"/>
      <c r="S32" s="12"/>
      <c r="T32" s="57"/>
      <c r="U32" s="57"/>
      <c r="V32" s="57"/>
      <c r="W32" s="57"/>
      <c r="X32" s="57"/>
      <c r="Y32" s="57"/>
      <c r="Z32" s="22"/>
      <c r="AA32" s="27"/>
      <c r="AC32" s="5">
        <v>40</v>
      </c>
      <c r="AD32" s="124"/>
      <c r="AE32" s="125"/>
      <c r="AF32" s="12"/>
      <c r="AG32" s="57"/>
      <c r="AH32" s="57"/>
      <c r="AI32" s="57"/>
      <c r="AJ32" s="57"/>
      <c r="AK32" s="57"/>
      <c r="AL32" s="57"/>
      <c r="AM32" s="22"/>
      <c r="AN32" s="27"/>
    </row>
    <row r="33" spans="2:40" ht="20.25" customHeight="1" x14ac:dyDescent="0.15">
      <c r="C33" s="5">
        <v>11</v>
      </c>
      <c r="D33" s="124"/>
      <c r="E33" s="125"/>
      <c r="F33" s="12"/>
      <c r="G33" s="57"/>
      <c r="H33" s="57"/>
      <c r="I33" s="57"/>
      <c r="J33" s="57"/>
      <c r="K33" s="57"/>
      <c r="L33" s="57"/>
      <c r="M33" s="22"/>
      <c r="N33" s="27"/>
      <c r="P33" s="5">
        <v>26</v>
      </c>
      <c r="Q33" s="124"/>
      <c r="R33" s="125"/>
      <c r="S33" s="12"/>
      <c r="T33" s="57"/>
      <c r="U33" s="57"/>
      <c r="V33" s="57"/>
      <c r="W33" s="57"/>
      <c r="X33" s="57"/>
      <c r="Y33" s="57"/>
      <c r="Z33" s="22"/>
      <c r="AA33" s="27"/>
      <c r="AC33" s="5">
        <v>41</v>
      </c>
      <c r="AD33" s="124"/>
      <c r="AE33" s="125"/>
      <c r="AF33" s="12"/>
      <c r="AG33" s="57"/>
      <c r="AH33" s="57"/>
      <c r="AI33" s="57"/>
      <c r="AJ33" s="57"/>
      <c r="AK33" s="57"/>
      <c r="AL33" s="57"/>
      <c r="AM33" s="22"/>
      <c r="AN33" s="27"/>
    </row>
    <row r="34" spans="2:40" ht="20.25" customHeight="1" x14ac:dyDescent="0.15">
      <c r="C34" s="5">
        <v>12</v>
      </c>
      <c r="D34" s="124"/>
      <c r="E34" s="125"/>
      <c r="F34" s="12"/>
      <c r="G34" s="57"/>
      <c r="H34" s="57"/>
      <c r="I34" s="57"/>
      <c r="J34" s="57"/>
      <c r="K34" s="57"/>
      <c r="L34" s="57"/>
      <c r="M34" s="22"/>
      <c r="N34" s="27"/>
      <c r="P34" s="5">
        <v>27</v>
      </c>
      <c r="Q34" s="124"/>
      <c r="R34" s="125"/>
      <c r="S34" s="12"/>
      <c r="T34" s="57"/>
      <c r="U34" s="57"/>
      <c r="V34" s="57"/>
      <c r="W34" s="57"/>
      <c r="X34" s="57"/>
      <c r="Y34" s="57"/>
      <c r="Z34" s="22"/>
      <c r="AA34" s="27"/>
      <c r="AC34" s="5">
        <v>42</v>
      </c>
      <c r="AD34" s="124"/>
      <c r="AE34" s="125"/>
      <c r="AF34" s="12"/>
      <c r="AG34" s="57"/>
      <c r="AH34" s="57"/>
      <c r="AI34" s="57"/>
      <c r="AJ34" s="57"/>
      <c r="AK34" s="57"/>
      <c r="AL34" s="57"/>
      <c r="AM34" s="22"/>
      <c r="AN34" s="27"/>
    </row>
    <row r="35" spans="2:40" ht="20.25" customHeight="1" x14ac:dyDescent="0.15">
      <c r="C35" s="5">
        <v>13</v>
      </c>
      <c r="D35" s="124"/>
      <c r="E35" s="125"/>
      <c r="F35" s="12"/>
      <c r="G35" s="57"/>
      <c r="H35" s="57"/>
      <c r="I35" s="57"/>
      <c r="J35" s="57"/>
      <c r="K35" s="57"/>
      <c r="L35" s="57"/>
      <c r="M35" s="22"/>
      <c r="N35" s="27"/>
      <c r="P35" s="5">
        <v>28</v>
      </c>
      <c r="Q35" s="124"/>
      <c r="R35" s="125"/>
      <c r="S35" s="12"/>
      <c r="T35" s="57"/>
      <c r="U35" s="57"/>
      <c r="V35" s="57"/>
      <c r="W35" s="57"/>
      <c r="X35" s="57"/>
      <c r="Y35" s="57"/>
      <c r="Z35" s="22"/>
      <c r="AA35" s="27"/>
      <c r="AC35" s="5">
        <v>43</v>
      </c>
      <c r="AD35" s="124"/>
      <c r="AE35" s="125"/>
      <c r="AF35" s="12"/>
      <c r="AG35" s="57"/>
      <c r="AH35" s="57"/>
      <c r="AI35" s="57"/>
      <c r="AJ35" s="57"/>
      <c r="AK35" s="57"/>
      <c r="AL35" s="57"/>
      <c r="AM35" s="22"/>
      <c r="AN35" s="27"/>
    </row>
    <row r="36" spans="2:40" ht="20.25" customHeight="1" x14ac:dyDescent="0.15">
      <c r="C36" s="5">
        <v>14</v>
      </c>
      <c r="D36" s="124"/>
      <c r="E36" s="125"/>
      <c r="F36" s="12"/>
      <c r="G36" s="57"/>
      <c r="H36" s="57"/>
      <c r="I36" s="57"/>
      <c r="J36" s="57"/>
      <c r="K36" s="57"/>
      <c r="L36" s="57"/>
      <c r="M36" s="22"/>
      <c r="N36" s="27"/>
      <c r="P36" s="5">
        <v>29</v>
      </c>
      <c r="Q36" s="124"/>
      <c r="R36" s="125"/>
      <c r="S36" s="12"/>
      <c r="T36" s="57"/>
      <c r="U36" s="57"/>
      <c r="V36" s="57"/>
      <c r="W36" s="57"/>
      <c r="X36" s="57"/>
      <c r="Y36" s="57"/>
      <c r="Z36" s="22"/>
      <c r="AA36" s="27"/>
      <c r="AC36" s="5">
        <v>44</v>
      </c>
      <c r="AD36" s="124"/>
      <c r="AE36" s="125"/>
      <c r="AF36" s="12"/>
      <c r="AG36" s="57"/>
      <c r="AH36" s="57"/>
      <c r="AI36" s="57"/>
      <c r="AJ36" s="57"/>
      <c r="AK36" s="57"/>
      <c r="AL36" s="57"/>
      <c r="AM36" s="22"/>
      <c r="AN36" s="27"/>
    </row>
    <row r="37" spans="2:40" ht="20.25" customHeight="1" thickBot="1" x14ac:dyDescent="0.2">
      <c r="B37" s="79"/>
      <c r="C37" s="6">
        <v>15</v>
      </c>
      <c r="D37" s="126"/>
      <c r="E37" s="127"/>
      <c r="F37" s="7"/>
      <c r="G37" s="58"/>
      <c r="H37" s="58"/>
      <c r="I37" s="58"/>
      <c r="J37" s="58"/>
      <c r="K37" s="58"/>
      <c r="L37" s="58"/>
      <c r="M37" s="26"/>
      <c r="N37" s="28"/>
      <c r="P37" s="6">
        <v>30</v>
      </c>
      <c r="Q37" s="126"/>
      <c r="R37" s="127"/>
      <c r="S37" s="7"/>
      <c r="T37" s="58"/>
      <c r="U37" s="58"/>
      <c r="V37" s="58"/>
      <c r="W37" s="58"/>
      <c r="X37" s="58"/>
      <c r="Y37" s="58"/>
      <c r="Z37" s="26"/>
      <c r="AA37" s="28"/>
      <c r="AC37" s="6">
        <v>45</v>
      </c>
      <c r="AD37" s="126"/>
      <c r="AE37" s="127"/>
      <c r="AF37" s="7"/>
      <c r="AG37" s="58"/>
      <c r="AH37" s="58"/>
      <c r="AI37" s="58"/>
      <c r="AJ37" s="58"/>
      <c r="AK37" s="58"/>
      <c r="AL37" s="58"/>
      <c r="AM37" s="26"/>
      <c r="AN37" s="28"/>
    </row>
  </sheetData>
  <mergeCells count="118">
    <mergeCell ref="D3:E3"/>
    <mergeCell ref="D5:E5"/>
    <mergeCell ref="D6:E6"/>
    <mergeCell ref="I4:J4"/>
    <mergeCell ref="I6:J6"/>
    <mergeCell ref="D31:E31"/>
    <mergeCell ref="D37:E37"/>
    <mergeCell ref="D32:E32"/>
    <mergeCell ref="D33:E33"/>
    <mergeCell ref="D34:E34"/>
    <mergeCell ref="D35:E35"/>
    <mergeCell ref="D36:E36"/>
    <mergeCell ref="D29:E29"/>
    <mergeCell ref="D30:E30"/>
    <mergeCell ref="C1:M1"/>
    <mergeCell ref="B3:C3"/>
    <mergeCell ref="B4:C7"/>
    <mergeCell ref="C18:D18"/>
    <mergeCell ref="C19:D19"/>
    <mergeCell ref="C20:D20"/>
    <mergeCell ref="D26:E26"/>
    <mergeCell ref="D27:E27"/>
    <mergeCell ref="D28:E28"/>
    <mergeCell ref="C21:C22"/>
    <mergeCell ref="E18:G18"/>
    <mergeCell ref="E19:G19"/>
    <mergeCell ref="E20:G20"/>
    <mergeCell ref="H18:J18"/>
    <mergeCell ref="H19:J19"/>
    <mergeCell ref="H20:J20"/>
    <mergeCell ref="F3:H3"/>
    <mergeCell ref="F4:H7"/>
    <mergeCell ref="I7:J7"/>
    <mergeCell ref="K4:M4"/>
    <mergeCell ref="I5:M5"/>
    <mergeCell ref="K6:M6"/>
    <mergeCell ref="K7:M7"/>
    <mergeCell ref="I3:M3"/>
    <mergeCell ref="K18:M18"/>
    <mergeCell ref="K19:M19"/>
    <mergeCell ref="K20:M20"/>
    <mergeCell ref="M21:M22"/>
    <mergeCell ref="N21:N22"/>
    <mergeCell ref="D23:E23"/>
    <mergeCell ref="D24:E24"/>
    <mergeCell ref="D25:E25"/>
    <mergeCell ref="J21:L21"/>
    <mergeCell ref="D21:E22"/>
    <mergeCell ref="F21:F22"/>
    <mergeCell ref="G21:I21"/>
    <mergeCell ref="P18:Q18"/>
    <mergeCell ref="R18:T18"/>
    <mergeCell ref="U18:W18"/>
    <mergeCell ref="X18:Z18"/>
    <mergeCell ref="P19:Q19"/>
    <mergeCell ref="R19:T19"/>
    <mergeCell ref="U19:W19"/>
    <mergeCell ref="X19:Z19"/>
    <mergeCell ref="P20:Q20"/>
    <mergeCell ref="Q31:R31"/>
    <mergeCell ref="Q26:R26"/>
    <mergeCell ref="R20:T20"/>
    <mergeCell ref="U20:W20"/>
    <mergeCell ref="X20:Z20"/>
    <mergeCell ref="P21:P22"/>
    <mergeCell ref="Q21:R22"/>
    <mergeCell ref="S21:S22"/>
    <mergeCell ref="T21:V21"/>
    <mergeCell ref="W21:Y21"/>
    <mergeCell ref="Z21:Z22"/>
    <mergeCell ref="AC18:AD18"/>
    <mergeCell ref="AE18:AG18"/>
    <mergeCell ref="AH18:AJ18"/>
    <mergeCell ref="AK18:AM18"/>
    <mergeCell ref="AC19:AD19"/>
    <mergeCell ref="AE19:AG19"/>
    <mergeCell ref="AH19:AJ19"/>
    <mergeCell ref="AK19:AM19"/>
    <mergeCell ref="AC20:AD20"/>
    <mergeCell ref="AE20:AG20"/>
    <mergeCell ref="AH20:AJ20"/>
    <mergeCell ref="AK20:AM20"/>
    <mergeCell ref="AG21:AI21"/>
    <mergeCell ref="AD24:AE24"/>
    <mergeCell ref="AD25:AE25"/>
    <mergeCell ref="AD26:AE26"/>
    <mergeCell ref="AD27:AE27"/>
    <mergeCell ref="AD28:AE28"/>
    <mergeCell ref="AJ21:AL21"/>
    <mergeCell ref="AM21:AM22"/>
    <mergeCell ref="AN21:AN22"/>
    <mergeCell ref="AD23:AE23"/>
    <mergeCell ref="AD21:AE22"/>
    <mergeCell ref="AF21:AF22"/>
    <mergeCell ref="AA21:AA22"/>
    <mergeCell ref="Q23:R23"/>
    <mergeCell ref="Q24:R24"/>
    <mergeCell ref="AD34:AE34"/>
    <mergeCell ref="AD35:AE35"/>
    <mergeCell ref="AD36:AE36"/>
    <mergeCell ref="AD37:AE37"/>
    <mergeCell ref="AD29:AE29"/>
    <mergeCell ref="AD30:AE30"/>
    <mergeCell ref="AD31:AE31"/>
    <mergeCell ref="AD32:AE32"/>
    <mergeCell ref="AD33:AE33"/>
    <mergeCell ref="Q37:R37"/>
    <mergeCell ref="AC21:AC22"/>
    <mergeCell ref="Q32:R32"/>
    <mergeCell ref="Q33:R33"/>
    <mergeCell ref="Q34:R34"/>
    <mergeCell ref="Q25:R25"/>
    <mergeCell ref="Q35:R35"/>
    <mergeCell ref="Q36:R36"/>
    <mergeCell ref="Q27:R27"/>
    <mergeCell ref="Q28:R28"/>
    <mergeCell ref="Q29:R29"/>
    <mergeCell ref="Q30:R30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N37"/>
  <sheetViews>
    <sheetView zoomScaleNormal="100" workbookViewId="0">
      <selection activeCell="C2" sqref="C2"/>
    </sheetView>
  </sheetViews>
  <sheetFormatPr defaultRowHeight="13.5" x14ac:dyDescent="0.15"/>
  <cols>
    <col min="1" max="2" width="4.625" customWidth="1"/>
    <col min="3" max="3" width="5.625" customWidth="1"/>
    <col min="4" max="4" width="4.625" customWidth="1"/>
    <col min="5" max="5" width="30.625" customWidth="1"/>
    <col min="6" max="6" width="5.625" customWidth="1"/>
    <col min="7" max="12" width="3.625" customWidth="1"/>
    <col min="13" max="13" width="32.625" customWidth="1"/>
    <col min="14" max="14" width="17.625" customWidth="1"/>
    <col min="15" max="15" width="1.875" customWidth="1"/>
    <col min="16" max="16" width="5.625" customWidth="1"/>
    <col min="17" max="17" width="4.625" customWidth="1"/>
    <col min="18" max="18" width="30.625" customWidth="1"/>
    <col min="19" max="19" width="5.625" customWidth="1"/>
    <col min="20" max="25" width="3.625" customWidth="1"/>
    <col min="26" max="26" width="32.625" customWidth="1"/>
    <col min="27" max="27" width="17.625" customWidth="1"/>
    <col min="28" max="28" width="1.875" customWidth="1"/>
    <col min="29" max="29" width="5.625" customWidth="1"/>
    <col min="30" max="30" width="4.625" customWidth="1"/>
    <col min="31" max="31" width="30.625" customWidth="1"/>
    <col min="32" max="32" width="5.625" customWidth="1"/>
    <col min="33" max="38" width="3.625" customWidth="1"/>
    <col min="39" max="39" width="32.625" customWidth="1"/>
    <col min="40" max="40" width="17.625" customWidth="1"/>
  </cols>
  <sheetData>
    <row r="1" spans="2:13" ht="17.25" x14ac:dyDescent="0.15">
      <c r="C1" s="157" t="s">
        <v>138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2:13" ht="18" thickBot="1" x14ac:dyDescent="0.25">
      <c r="C2" s="1"/>
    </row>
    <row r="3" spans="2:13" ht="20.25" customHeight="1" x14ac:dyDescent="0.15">
      <c r="B3" s="158" t="s">
        <v>0</v>
      </c>
      <c r="C3" s="159"/>
      <c r="D3" s="184"/>
      <c r="E3" s="185"/>
      <c r="F3" s="166" t="s">
        <v>1</v>
      </c>
      <c r="G3" s="159"/>
      <c r="H3" s="167"/>
      <c r="I3" s="166"/>
      <c r="J3" s="159"/>
      <c r="K3" s="159"/>
      <c r="L3" s="159"/>
      <c r="M3" s="183"/>
    </row>
    <row r="4" spans="2:13" s="2" customFormat="1" ht="15" customHeight="1" x14ac:dyDescent="0.15">
      <c r="B4" s="160" t="s">
        <v>2</v>
      </c>
      <c r="C4" s="161"/>
      <c r="D4" s="69" t="s">
        <v>3</v>
      </c>
      <c r="E4" s="88"/>
      <c r="F4" s="168" t="s">
        <v>60</v>
      </c>
      <c r="G4" s="161"/>
      <c r="H4" s="169"/>
      <c r="I4" s="187" t="s">
        <v>3</v>
      </c>
      <c r="J4" s="188"/>
      <c r="K4" s="174"/>
      <c r="L4" s="174"/>
      <c r="M4" s="175"/>
    </row>
    <row r="5" spans="2:13" s="2" customFormat="1" ht="20.25" customHeight="1" x14ac:dyDescent="0.15">
      <c r="B5" s="162"/>
      <c r="C5" s="163"/>
      <c r="D5" s="176"/>
      <c r="E5" s="186"/>
      <c r="F5" s="170"/>
      <c r="G5" s="163"/>
      <c r="H5" s="171"/>
      <c r="I5" s="176"/>
      <c r="J5" s="177"/>
      <c r="K5" s="177"/>
      <c r="L5" s="177"/>
      <c r="M5" s="178"/>
    </row>
    <row r="6" spans="2:13" s="2" customFormat="1" ht="20.25" customHeight="1" x14ac:dyDescent="0.15">
      <c r="B6" s="162"/>
      <c r="C6" s="163"/>
      <c r="D6" s="170"/>
      <c r="E6" s="171"/>
      <c r="F6" s="170"/>
      <c r="G6" s="163"/>
      <c r="H6" s="171"/>
      <c r="I6" s="170" t="s">
        <v>61</v>
      </c>
      <c r="J6" s="163"/>
      <c r="K6" s="179"/>
      <c r="L6" s="179"/>
      <c r="M6" s="180"/>
    </row>
    <row r="7" spans="2:13" s="3" customFormat="1" ht="20.25" customHeight="1" thickBot="1" x14ac:dyDescent="0.2">
      <c r="B7" s="164"/>
      <c r="C7" s="165"/>
      <c r="D7" s="104" t="s">
        <v>61</v>
      </c>
      <c r="E7" s="89"/>
      <c r="F7" s="172"/>
      <c r="G7" s="165"/>
      <c r="H7" s="173"/>
      <c r="I7" s="172" t="s">
        <v>62</v>
      </c>
      <c r="J7" s="165"/>
      <c r="K7" s="181"/>
      <c r="L7" s="181"/>
      <c r="M7" s="182"/>
    </row>
    <row r="8" spans="2:13" s="3" customFormat="1" ht="15" customHeight="1" x14ac:dyDescent="0.15">
      <c r="C8" s="59"/>
      <c r="D8" s="59"/>
      <c r="F8" s="59"/>
      <c r="G8" s="59"/>
      <c r="H8" s="59"/>
      <c r="I8" s="66"/>
      <c r="J8" s="66"/>
      <c r="K8" s="66"/>
      <c r="L8" s="66"/>
      <c r="M8" s="66"/>
    </row>
    <row r="9" spans="2:13" s="3" customFormat="1" ht="20.25" customHeight="1" thickBot="1" x14ac:dyDescent="0.2">
      <c r="C9" s="59"/>
      <c r="D9" s="59"/>
      <c r="E9"/>
      <c r="F9" s="62" t="s">
        <v>67</v>
      </c>
      <c r="G9" s="59"/>
      <c r="H9" s="59"/>
      <c r="I9" s="66"/>
      <c r="J9" s="66"/>
      <c r="K9" s="66"/>
      <c r="L9" s="66"/>
      <c r="M9" s="66"/>
    </row>
    <row r="10" spans="2:13" s="3" customFormat="1" ht="20.25" customHeight="1" x14ac:dyDescent="0.15">
      <c r="C10" s="59"/>
      <c r="D10" s="59" t="s">
        <v>85</v>
      </c>
      <c r="E10" s="80" t="s">
        <v>92</v>
      </c>
      <c r="F10" s="86" t="str">
        <f>IF(COUNTA(G23:G37)+COUNTA(T23:T37)+COUNTA(AG23:AG37)&gt;0,"有","無")</f>
        <v>無</v>
      </c>
      <c r="G10" s="59"/>
      <c r="H10" s="59"/>
      <c r="I10" s="66"/>
      <c r="J10" s="66"/>
      <c r="K10" s="66"/>
      <c r="L10" s="66"/>
      <c r="M10" s="66"/>
    </row>
    <row r="11" spans="2:13" s="3" customFormat="1" ht="20.25" customHeight="1" x14ac:dyDescent="0.15">
      <c r="C11" s="59"/>
      <c r="D11" s="59"/>
      <c r="E11" s="81" t="s">
        <v>93</v>
      </c>
      <c r="F11" s="87">
        <f>COUNTA(H23:H37)+COUNTA(U23:U37)+COUNTA(AH23:AH37)</f>
        <v>0</v>
      </c>
      <c r="G11" s="59"/>
      <c r="H11" s="59"/>
      <c r="I11" s="66"/>
      <c r="J11" s="66"/>
      <c r="K11" s="66"/>
      <c r="L11" s="66"/>
      <c r="M11" s="66"/>
    </row>
    <row r="12" spans="2:13" s="3" customFormat="1" ht="20.25" customHeight="1" x14ac:dyDescent="0.15">
      <c r="C12" s="59"/>
      <c r="D12" s="59"/>
      <c r="E12" s="82" t="s">
        <v>94</v>
      </c>
      <c r="F12" s="70">
        <f>(COUNTA(I23:I37)+COUNTA(V23:V37)+COUNTA(AI23:AI37))/2</f>
        <v>0</v>
      </c>
      <c r="G12" s="59"/>
      <c r="H12" s="59"/>
      <c r="I12" s="66"/>
      <c r="J12" s="66"/>
      <c r="K12" s="66"/>
      <c r="L12" s="66"/>
      <c r="M12" s="66"/>
    </row>
    <row r="13" spans="2:13" s="3" customFormat="1" ht="20.25" customHeight="1" x14ac:dyDescent="0.15">
      <c r="C13" s="59"/>
      <c r="D13" s="59"/>
      <c r="E13" s="81" t="s">
        <v>95</v>
      </c>
      <c r="F13" s="72" t="str">
        <f>IF(COUNTA(J23:J37)+COUNTA(W23:W37)+COUNTA(AJ23:AJ37)&gt;0,"有","無")</f>
        <v>無</v>
      </c>
      <c r="G13" s="59"/>
      <c r="H13" s="59"/>
      <c r="I13" s="66"/>
      <c r="J13" s="66"/>
      <c r="K13" s="66"/>
      <c r="L13" s="66"/>
      <c r="M13" s="66"/>
    </row>
    <row r="14" spans="2:13" s="3" customFormat="1" ht="20.25" customHeight="1" x14ac:dyDescent="0.15">
      <c r="C14" s="59"/>
      <c r="D14" s="59"/>
      <c r="E14" s="81" t="s">
        <v>96</v>
      </c>
      <c r="F14" s="87">
        <f>COUNTA(K23:K37)+COUNTA(X23:X37)+COUNTA(AK23:AK37)</f>
        <v>0</v>
      </c>
      <c r="G14" s="59"/>
      <c r="H14" s="59"/>
      <c r="I14" s="66"/>
      <c r="J14" s="66"/>
      <c r="K14" s="66"/>
      <c r="L14" s="66"/>
      <c r="M14" s="66"/>
    </row>
    <row r="15" spans="2:13" s="3" customFormat="1" ht="20.25" customHeight="1" thickBot="1" x14ac:dyDescent="0.2">
      <c r="C15" s="59"/>
      <c r="D15" s="59"/>
      <c r="E15" s="83" t="s">
        <v>97</v>
      </c>
      <c r="F15" s="71">
        <f>(COUNTA(L23:L37)+COUNTA(Y23:Y37)+COUNTA(AL23:AL37))/2</f>
        <v>0</v>
      </c>
      <c r="G15" s="59"/>
      <c r="H15" s="59"/>
      <c r="I15" s="66"/>
      <c r="J15" s="66"/>
      <c r="K15" s="66"/>
      <c r="L15" s="66"/>
      <c r="M15" s="66"/>
    </row>
    <row r="17" spans="3:40" ht="19.5" thickBot="1" x14ac:dyDescent="0.25">
      <c r="C17" s="84" t="s">
        <v>130</v>
      </c>
      <c r="D17" s="85"/>
      <c r="E17" s="4"/>
      <c r="F17" s="4"/>
      <c r="G17" s="4"/>
      <c r="H17" s="4"/>
      <c r="I17" s="4"/>
      <c r="J17" s="4"/>
      <c r="K17" s="4"/>
      <c r="L17" s="4"/>
      <c r="M17" s="4"/>
    </row>
    <row r="18" spans="3:40" ht="20.25" customHeight="1" x14ac:dyDescent="0.15">
      <c r="C18" s="141" t="s">
        <v>48</v>
      </c>
      <c r="D18" s="142"/>
      <c r="E18" s="143"/>
      <c r="F18" s="144"/>
      <c r="G18" s="145"/>
      <c r="H18" s="146" t="s">
        <v>6</v>
      </c>
      <c r="I18" s="147"/>
      <c r="J18" s="142"/>
      <c r="K18" s="148"/>
      <c r="L18" s="149"/>
      <c r="M18" s="150"/>
      <c r="P18" s="141" t="s">
        <v>91</v>
      </c>
      <c r="Q18" s="142"/>
      <c r="R18" s="143">
        <f>E18</f>
        <v>0</v>
      </c>
      <c r="S18" s="144"/>
      <c r="T18" s="145"/>
      <c r="U18" s="146" t="s">
        <v>6</v>
      </c>
      <c r="V18" s="147"/>
      <c r="W18" s="142"/>
      <c r="X18" s="148">
        <f>K18</f>
        <v>0</v>
      </c>
      <c r="Y18" s="149"/>
      <c r="Z18" s="150"/>
      <c r="AC18" s="141" t="s">
        <v>91</v>
      </c>
      <c r="AD18" s="142"/>
      <c r="AE18" s="143">
        <f>E18</f>
        <v>0</v>
      </c>
      <c r="AF18" s="144"/>
      <c r="AG18" s="145"/>
      <c r="AH18" s="146" t="s">
        <v>6</v>
      </c>
      <c r="AI18" s="147"/>
      <c r="AJ18" s="142"/>
      <c r="AK18" s="148">
        <f>K18</f>
        <v>0</v>
      </c>
      <c r="AL18" s="149"/>
      <c r="AM18" s="150"/>
    </row>
    <row r="19" spans="3:40" ht="20.25" customHeight="1" x14ac:dyDescent="0.15">
      <c r="C19" s="151" t="s">
        <v>7</v>
      </c>
      <c r="D19" s="125"/>
      <c r="E19" s="152"/>
      <c r="F19" s="153"/>
      <c r="G19" s="154"/>
      <c r="H19" s="124" t="s">
        <v>7</v>
      </c>
      <c r="I19" s="155"/>
      <c r="J19" s="125"/>
      <c r="K19" s="130"/>
      <c r="L19" s="131"/>
      <c r="M19" s="156"/>
      <c r="P19" s="151" t="s">
        <v>7</v>
      </c>
      <c r="Q19" s="125"/>
      <c r="R19" s="152">
        <f>E19</f>
        <v>0</v>
      </c>
      <c r="S19" s="153"/>
      <c r="T19" s="154"/>
      <c r="U19" s="124" t="s">
        <v>7</v>
      </c>
      <c r="V19" s="155"/>
      <c r="W19" s="125"/>
      <c r="X19" s="130">
        <f>K19</f>
        <v>0</v>
      </c>
      <c r="Y19" s="131"/>
      <c r="Z19" s="156"/>
      <c r="AC19" s="151" t="s">
        <v>7</v>
      </c>
      <c r="AD19" s="125"/>
      <c r="AE19" s="152">
        <f>E19</f>
        <v>0</v>
      </c>
      <c r="AF19" s="153"/>
      <c r="AG19" s="154"/>
      <c r="AH19" s="124" t="s">
        <v>7</v>
      </c>
      <c r="AI19" s="155"/>
      <c r="AJ19" s="125"/>
      <c r="AK19" s="130">
        <f>K19</f>
        <v>0</v>
      </c>
      <c r="AL19" s="131"/>
      <c r="AM19" s="156"/>
    </row>
    <row r="20" spans="3:40" ht="20.25" customHeight="1" thickBot="1" x14ac:dyDescent="0.2">
      <c r="C20" s="151" t="s">
        <v>8</v>
      </c>
      <c r="D20" s="125"/>
      <c r="E20" s="152"/>
      <c r="F20" s="153"/>
      <c r="G20" s="154"/>
      <c r="H20" s="124" t="s">
        <v>9</v>
      </c>
      <c r="I20" s="155"/>
      <c r="J20" s="125"/>
      <c r="K20" s="130"/>
      <c r="L20" s="131"/>
      <c r="M20" s="156"/>
      <c r="P20" s="151" t="s">
        <v>8</v>
      </c>
      <c r="Q20" s="125"/>
      <c r="R20" s="152">
        <f>E20</f>
        <v>0</v>
      </c>
      <c r="S20" s="153"/>
      <c r="T20" s="154"/>
      <c r="U20" s="124" t="s">
        <v>9</v>
      </c>
      <c r="V20" s="155"/>
      <c r="W20" s="125"/>
      <c r="X20" s="130">
        <f>K20</f>
        <v>0</v>
      </c>
      <c r="Y20" s="131"/>
      <c r="Z20" s="156"/>
      <c r="AC20" s="151" t="s">
        <v>8</v>
      </c>
      <c r="AD20" s="125"/>
      <c r="AE20" s="152">
        <f>E20</f>
        <v>0</v>
      </c>
      <c r="AF20" s="153"/>
      <c r="AG20" s="154"/>
      <c r="AH20" s="124" t="s">
        <v>9</v>
      </c>
      <c r="AI20" s="155"/>
      <c r="AJ20" s="125"/>
      <c r="AK20" s="130">
        <f>K20</f>
        <v>0</v>
      </c>
      <c r="AL20" s="131"/>
      <c r="AM20" s="156"/>
    </row>
    <row r="21" spans="3:40" ht="13.5" customHeight="1" x14ac:dyDescent="0.15">
      <c r="C21" s="128" t="s">
        <v>10</v>
      </c>
      <c r="D21" s="135" t="s">
        <v>11</v>
      </c>
      <c r="E21" s="136"/>
      <c r="F21" s="139" t="s">
        <v>12</v>
      </c>
      <c r="G21" s="130" t="s">
        <v>26</v>
      </c>
      <c r="H21" s="131"/>
      <c r="I21" s="131"/>
      <c r="J21" s="130" t="s">
        <v>27</v>
      </c>
      <c r="K21" s="131"/>
      <c r="L21" s="132"/>
      <c r="M21" s="133" t="s">
        <v>13</v>
      </c>
      <c r="N21" s="122" t="s">
        <v>14</v>
      </c>
      <c r="P21" s="128" t="s">
        <v>10</v>
      </c>
      <c r="Q21" s="135" t="s">
        <v>11</v>
      </c>
      <c r="R21" s="136"/>
      <c r="S21" s="139" t="s">
        <v>12</v>
      </c>
      <c r="T21" s="130" t="s">
        <v>26</v>
      </c>
      <c r="U21" s="131"/>
      <c r="V21" s="131"/>
      <c r="W21" s="130" t="s">
        <v>27</v>
      </c>
      <c r="X21" s="131"/>
      <c r="Y21" s="132"/>
      <c r="Z21" s="133" t="s">
        <v>13</v>
      </c>
      <c r="AA21" s="122" t="s">
        <v>14</v>
      </c>
      <c r="AC21" s="128" t="s">
        <v>10</v>
      </c>
      <c r="AD21" s="135" t="s">
        <v>11</v>
      </c>
      <c r="AE21" s="136"/>
      <c r="AF21" s="139" t="s">
        <v>12</v>
      </c>
      <c r="AG21" s="130" t="s">
        <v>26</v>
      </c>
      <c r="AH21" s="131"/>
      <c r="AI21" s="131"/>
      <c r="AJ21" s="130" t="s">
        <v>27</v>
      </c>
      <c r="AK21" s="131"/>
      <c r="AL21" s="132"/>
      <c r="AM21" s="133" t="s">
        <v>13</v>
      </c>
      <c r="AN21" s="122" t="s">
        <v>14</v>
      </c>
    </row>
    <row r="22" spans="3:40" ht="15" customHeight="1" x14ac:dyDescent="0.15">
      <c r="C22" s="129"/>
      <c r="D22" s="137"/>
      <c r="E22" s="138"/>
      <c r="F22" s="140"/>
      <c r="G22" s="15" t="s">
        <v>18</v>
      </c>
      <c r="H22" s="15" t="s">
        <v>19</v>
      </c>
      <c r="I22" s="15" t="s">
        <v>20</v>
      </c>
      <c r="J22" s="15" t="s">
        <v>21</v>
      </c>
      <c r="K22" s="15" t="s">
        <v>22</v>
      </c>
      <c r="L22" s="21" t="s">
        <v>23</v>
      </c>
      <c r="M22" s="134"/>
      <c r="N22" s="123"/>
      <c r="P22" s="129"/>
      <c r="Q22" s="137"/>
      <c r="R22" s="138"/>
      <c r="S22" s="140"/>
      <c r="T22" s="15" t="s">
        <v>18</v>
      </c>
      <c r="U22" s="15" t="s">
        <v>19</v>
      </c>
      <c r="V22" s="15" t="s">
        <v>20</v>
      </c>
      <c r="W22" s="15" t="s">
        <v>21</v>
      </c>
      <c r="X22" s="15" t="s">
        <v>22</v>
      </c>
      <c r="Y22" s="21" t="s">
        <v>23</v>
      </c>
      <c r="Z22" s="134"/>
      <c r="AA22" s="123"/>
      <c r="AC22" s="129"/>
      <c r="AD22" s="137"/>
      <c r="AE22" s="138"/>
      <c r="AF22" s="140"/>
      <c r="AG22" s="15" t="s">
        <v>18</v>
      </c>
      <c r="AH22" s="15" t="s">
        <v>19</v>
      </c>
      <c r="AI22" s="15" t="s">
        <v>20</v>
      </c>
      <c r="AJ22" s="15" t="s">
        <v>21</v>
      </c>
      <c r="AK22" s="15" t="s">
        <v>22</v>
      </c>
      <c r="AL22" s="21" t="s">
        <v>23</v>
      </c>
      <c r="AM22" s="134"/>
      <c r="AN22" s="123"/>
    </row>
    <row r="23" spans="3:40" ht="20.25" customHeight="1" x14ac:dyDescent="0.15">
      <c r="C23" s="5">
        <v>1</v>
      </c>
      <c r="D23" s="124"/>
      <c r="E23" s="125"/>
      <c r="F23" s="12"/>
      <c r="G23" s="57"/>
      <c r="H23" s="57"/>
      <c r="I23" s="57"/>
      <c r="J23" s="57"/>
      <c r="K23" s="57"/>
      <c r="L23" s="57"/>
      <c r="M23" s="22"/>
      <c r="N23" s="27"/>
      <c r="P23" s="5">
        <v>16</v>
      </c>
      <c r="Q23" s="124"/>
      <c r="R23" s="125"/>
      <c r="S23" s="12"/>
      <c r="T23" s="57"/>
      <c r="U23" s="57"/>
      <c r="V23" s="57"/>
      <c r="W23" s="57"/>
      <c r="X23" s="57"/>
      <c r="Y23" s="57"/>
      <c r="Z23" s="22"/>
      <c r="AA23" s="27"/>
      <c r="AC23" s="5">
        <v>31</v>
      </c>
      <c r="AD23" s="124"/>
      <c r="AE23" s="125"/>
      <c r="AF23" s="12"/>
      <c r="AG23" s="57"/>
      <c r="AH23" s="57"/>
      <c r="AI23" s="57"/>
      <c r="AJ23" s="57"/>
      <c r="AK23" s="57"/>
      <c r="AL23" s="57"/>
      <c r="AM23" s="22"/>
      <c r="AN23" s="27"/>
    </row>
    <row r="24" spans="3:40" ht="20.25" customHeight="1" x14ac:dyDescent="0.15">
      <c r="C24" s="5">
        <v>2</v>
      </c>
      <c r="D24" s="124"/>
      <c r="E24" s="125"/>
      <c r="F24" s="12"/>
      <c r="G24" s="57"/>
      <c r="H24" s="57"/>
      <c r="I24" s="57"/>
      <c r="J24" s="57"/>
      <c r="K24" s="57"/>
      <c r="L24" s="57"/>
      <c r="M24" s="22"/>
      <c r="N24" s="27"/>
      <c r="P24" s="5">
        <v>17</v>
      </c>
      <c r="Q24" s="124"/>
      <c r="R24" s="125"/>
      <c r="S24" s="12"/>
      <c r="T24" s="57"/>
      <c r="U24" s="57"/>
      <c r="V24" s="57"/>
      <c r="W24" s="57"/>
      <c r="X24" s="57"/>
      <c r="Y24" s="57"/>
      <c r="Z24" s="22"/>
      <c r="AA24" s="27"/>
      <c r="AC24" s="5">
        <v>32</v>
      </c>
      <c r="AD24" s="124"/>
      <c r="AE24" s="125"/>
      <c r="AF24" s="12"/>
      <c r="AG24" s="57"/>
      <c r="AH24" s="57"/>
      <c r="AI24" s="57"/>
      <c r="AJ24" s="57"/>
      <c r="AK24" s="57"/>
      <c r="AL24" s="57"/>
      <c r="AM24" s="22"/>
      <c r="AN24" s="27"/>
    </row>
    <row r="25" spans="3:40" ht="20.25" customHeight="1" x14ac:dyDescent="0.15">
      <c r="C25" s="5">
        <v>3</v>
      </c>
      <c r="D25" s="124"/>
      <c r="E25" s="125"/>
      <c r="F25" s="12"/>
      <c r="G25" s="57"/>
      <c r="H25" s="57"/>
      <c r="I25" s="57"/>
      <c r="J25" s="57"/>
      <c r="K25" s="57"/>
      <c r="L25" s="57"/>
      <c r="M25" s="22"/>
      <c r="N25" s="27"/>
      <c r="P25" s="5">
        <v>18</v>
      </c>
      <c r="Q25" s="124"/>
      <c r="R25" s="125"/>
      <c r="S25" s="12"/>
      <c r="T25" s="57"/>
      <c r="U25" s="57"/>
      <c r="V25" s="57"/>
      <c r="W25" s="57"/>
      <c r="X25" s="57"/>
      <c r="Y25" s="57"/>
      <c r="Z25" s="22"/>
      <c r="AA25" s="27"/>
      <c r="AC25" s="5">
        <v>33</v>
      </c>
      <c r="AD25" s="124"/>
      <c r="AE25" s="125"/>
      <c r="AF25" s="12"/>
      <c r="AG25" s="57"/>
      <c r="AH25" s="57"/>
      <c r="AI25" s="57"/>
      <c r="AJ25" s="57"/>
      <c r="AK25" s="57"/>
      <c r="AL25" s="57"/>
      <c r="AM25" s="22"/>
      <c r="AN25" s="27"/>
    </row>
    <row r="26" spans="3:40" ht="20.25" customHeight="1" x14ac:dyDescent="0.15">
      <c r="C26" s="5">
        <v>4</v>
      </c>
      <c r="D26" s="124"/>
      <c r="E26" s="125"/>
      <c r="F26" s="12"/>
      <c r="G26" s="57"/>
      <c r="H26" s="57"/>
      <c r="I26" s="57"/>
      <c r="J26" s="57"/>
      <c r="K26" s="57"/>
      <c r="L26" s="57"/>
      <c r="M26" s="22"/>
      <c r="N26" s="27"/>
      <c r="P26" s="5">
        <v>19</v>
      </c>
      <c r="Q26" s="124"/>
      <c r="R26" s="125"/>
      <c r="S26" s="12"/>
      <c r="T26" s="57"/>
      <c r="U26" s="57"/>
      <c r="V26" s="57"/>
      <c r="W26" s="57"/>
      <c r="X26" s="57"/>
      <c r="Y26" s="57"/>
      <c r="Z26" s="22"/>
      <c r="AA26" s="27"/>
      <c r="AC26" s="5">
        <v>34</v>
      </c>
      <c r="AD26" s="124"/>
      <c r="AE26" s="125"/>
      <c r="AF26" s="12"/>
      <c r="AG26" s="57"/>
      <c r="AH26" s="57"/>
      <c r="AI26" s="57"/>
      <c r="AJ26" s="57"/>
      <c r="AK26" s="57"/>
      <c r="AL26" s="57"/>
      <c r="AM26" s="22"/>
      <c r="AN26" s="27"/>
    </row>
    <row r="27" spans="3:40" ht="20.25" customHeight="1" x14ac:dyDescent="0.15">
      <c r="C27" s="5">
        <v>5</v>
      </c>
      <c r="D27" s="124"/>
      <c r="E27" s="125"/>
      <c r="F27" s="12"/>
      <c r="G27" s="57"/>
      <c r="H27" s="57"/>
      <c r="I27" s="57"/>
      <c r="J27" s="57"/>
      <c r="K27" s="57"/>
      <c r="L27" s="57"/>
      <c r="M27" s="22"/>
      <c r="N27" s="27"/>
      <c r="P27" s="5">
        <v>20</v>
      </c>
      <c r="Q27" s="124"/>
      <c r="R27" s="125"/>
      <c r="S27" s="12"/>
      <c r="T27" s="57"/>
      <c r="U27" s="57"/>
      <c r="V27" s="57"/>
      <c r="W27" s="57"/>
      <c r="X27" s="57"/>
      <c r="Y27" s="57"/>
      <c r="Z27" s="22"/>
      <c r="AA27" s="27"/>
      <c r="AC27" s="5">
        <v>35</v>
      </c>
      <c r="AD27" s="124"/>
      <c r="AE27" s="125"/>
      <c r="AF27" s="12"/>
      <c r="AG27" s="57"/>
      <c r="AH27" s="57"/>
      <c r="AI27" s="57"/>
      <c r="AJ27" s="57"/>
      <c r="AK27" s="57"/>
      <c r="AL27" s="57"/>
      <c r="AM27" s="22"/>
      <c r="AN27" s="27"/>
    </row>
    <row r="28" spans="3:40" ht="20.25" customHeight="1" x14ac:dyDescent="0.15">
      <c r="C28" s="5">
        <v>6</v>
      </c>
      <c r="D28" s="124"/>
      <c r="E28" s="125"/>
      <c r="F28" s="12"/>
      <c r="G28" s="57"/>
      <c r="H28" s="57"/>
      <c r="I28" s="57"/>
      <c r="J28" s="57"/>
      <c r="K28" s="57"/>
      <c r="L28" s="57"/>
      <c r="M28" s="22"/>
      <c r="N28" s="27"/>
      <c r="P28" s="5">
        <v>21</v>
      </c>
      <c r="Q28" s="124"/>
      <c r="R28" s="125"/>
      <c r="S28" s="12"/>
      <c r="T28" s="57"/>
      <c r="U28" s="57"/>
      <c r="V28" s="57"/>
      <c r="W28" s="57"/>
      <c r="X28" s="57"/>
      <c r="Y28" s="57"/>
      <c r="Z28" s="22"/>
      <c r="AA28" s="27"/>
      <c r="AC28" s="5">
        <v>36</v>
      </c>
      <c r="AD28" s="124"/>
      <c r="AE28" s="125"/>
      <c r="AF28" s="12"/>
      <c r="AG28" s="57"/>
      <c r="AH28" s="57"/>
      <c r="AI28" s="57"/>
      <c r="AJ28" s="57"/>
      <c r="AK28" s="57"/>
      <c r="AL28" s="57"/>
      <c r="AM28" s="22"/>
      <c r="AN28" s="27"/>
    </row>
    <row r="29" spans="3:40" ht="20.25" customHeight="1" x14ac:dyDescent="0.15">
      <c r="C29" s="5">
        <v>7</v>
      </c>
      <c r="D29" s="124"/>
      <c r="E29" s="125"/>
      <c r="F29" s="12"/>
      <c r="G29" s="57"/>
      <c r="H29" s="57"/>
      <c r="I29" s="57"/>
      <c r="J29" s="57"/>
      <c r="K29" s="57"/>
      <c r="L29" s="57"/>
      <c r="M29" s="22"/>
      <c r="N29" s="27"/>
      <c r="P29" s="5">
        <v>22</v>
      </c>
      <c r="Q29" s="124"/>
      <c r="R29" s="125"/>
      <c r="S29" s="12"/>
      <c r="T29" s="57"/>
      <c r="U29" s="57"/>
      <c r="V29" s="57"/>
      <c r="W29" s="57"/>
      <c r="X29" s="57"/>
      <c r="Y29" s="57"/>
      <c r="Z29" s="22"/>
      <c r="AA29" s="27"/>
      <c r="AC29" s="5">
        <v>37</v>
      </c>
      <c r="AD29" s="124"/>
      <c r="AE29" s="125"/>
      <c r="AF29" s="12"/>
      <c r="AG29" s="57"/>
      <c r="AH29" s="57"/>
      <c r="AI29" s="57"/>
      <c r="AJ29" s="57"/>
      <c r="AK29" s="57"/>
      <c r="AL29" s="57"/>
      <c r="AM29" s="22"/>
      <c r="AN29" s="27"/>
    </row>
    <row r="30" spans="3:40" ht="20.25" customHeight="1" x14ac:dyDescent="0.15">
      <c r="C30" s="5">
        <v>8</v>
      </c>
      <c r="D30" s="124"/>
      <c r="E30" s="125"/>
      <c r="F30" s="12"/>
      <c r="G30" s="57"/>
      <c r="H30" s="57"/>
      <c r="I30" s="57"/>
      <c r="J30" s="57"/>
      <c r="K30" s="57"/>
      <c r="L30" s="57"/>
      <c r="M30" s="22"/>
      <c r="N30" s="27"/>
      <c r="P30" s="5">
        <v>23</v>
      </c>
      <c r="Q30" s="124"/>
      <c r="R30" s="125"/>
      <c r="S30" s="12"/>
      <c r="T30" s="57"/>
      <c r="U30" s="57"/>
      <c r="V30" s="57"/>
      <c r="W30" s="57"/>
      <c r="X30" s="57"/>
      <c r="Y30" s="57"/>
      <c r="Z30" s="22"/>
      <c r="AA30" s="27"/>
      <c r="AC30" s="5">
        <v>38</v>
      </c>
      <c r="AD30" s="124"/>
      <c r="AE30" s="125"/>
      <c r="AF30" s="12"/>
      <c r="AG30" s="57"/>
      <c r="AH30" s="57"/>
      <c r="AI30" s="57"/>
      <c r="AJ30" s="57"/>
      <c r="AK30" s="57"/>
      <c r="AL30" s="57"/>
      <c r="AM30" s="22"/>
      <c r="AN30" s="27"/>
    </row>
    <row r="31" spans="3:40" ht="20.25" customHeight="1" x14ac:dyDescent="0.15">
      <c r="C31" s="5">
        <v>9</v>
      </c>
      <c r="D31" s="124"/>
      <c r="E31" s="125"/>
      <c r="F31" s="12"/>
      <c r="G31" s="57"/>
      <c r="H31" s="57"/>
      <c r="I31" s="57"/>
      <c r="J31" s="57"/>
      <c r="K31" s="57"/>
      <c r="L31" s="57"/>
      <c r="M31" s="22"/>
      <c r="N31" s="27"/>
      <c r="P31" s="5">
        <v>24</v>
      </c>
      <c r="Q31" s="124"/>
      <c r="R31" s="125"/>
      <c r="S31" s="12"/>
      <c r="T31" s="57"/>
      <c r="U31" s="57"/>
      <c r="V31" s="57"/>
      <c r="W31" s="57"/>
      <c r="X31" s="57"/>
      <c r="Y31" s="57"/>
      <c r="Z31" s="22"/>
      <c r="AA31" s="27"/>
      <c r="AC31" s="5">
        <v>39</v>
      </c>
      <c r="AD31" s="124"/>
      <c r="AE31" s="125"/>
      <c r="AF31" s="12"/>
      <c r="AG31" s="57"/>
      <c r="AH31" s="57"/>
      <c r="AI31" s="57"/>
      <c r="AJ31" s="57"/>
      <c r="AK31" s="57"/>
      <c r="AL31" s="57"/>
      <c r="AM31" s="22"/>
      <c r="AN31" s="27"/>
    </row>
    <row r="32" spans="3:40" ht="20.25" customHeight="1" x14ac:dyDescent="0.15">
      <c r="C32" s="5">
        <v>10</v>
      </c>
      <c r="D32" s="124"/>
      <c r="E32" s="125"/>
      <c r="F32" s="12"/>
      <c r="G32" s="57"/>
      <c r="H32" s="57"/>
      <c r="I32" s="57"/>
      <c r="J32" s="57"/>
      <c r="K32" s="57"/>
      <c r="L32" s="57"/>
      <c r="M32" s="22"/>
      <c r="N32" s="27"/>
      <c r="P32" s="5">
        <v>25</v>
      </c>
      <c r="Q32" s="124"/>
      <c r="R32" s="125"/>
      <c r="S32" s="12"/>
      <c r="T32" s="57"/>
      <c r="U32" s="57"/>
      <c r="V32" s="57"/>
      <c r="W32" s="57"/>
      <c r="X32" s="57"/>
      <c r="Y32" s="57"/>
      <c r="Z32" s="22"/>
      <c r="AA32" s="27"/>
      <c r="AC32" s="5">
        <v>40</v>
      </c>
      <c r="AD32" s="124"/>
      <c r="AE32" s="125"/>
      <c r="AF32" s="12"/>
      <c r="AG32" s="57"/>
      <c r="AH32" s="57"/>
      <c r="AI32" s="57"/>
      <c r="AJ32" s="57"/>
      <c r="AK32" s="57"/>
      <c r="AL32" s="57"/>
      <c r="AM32" s="22"/>
      <c r="AN32" s="27"/>
    </row>
    <row r="33" spans="2:40" ht="20.25" customHeight="1" x14ac:dyDescent="0.15">
      <c r="C33" s="5">
        <v>11</v>
      </c>
      <c r="D33" s="124"/>
      <c r="E33" s="125"/>
      <c r="F33" s="12"/>
      <c r="G33" s="57"/>
      <c r="H33" s="57"/>
      <c r="I33" s="57"/>
      <c r="J33" s="57"/>
      <c r="K33" s="57"/>
      <c r="L33" s="57"/>
      <c r="M33" s="22"/>
      <c r="N33" s="27"/>
      <c r="P33" s="5">
        <v>26</v>
      </c>
      <c r="Q33" s="124"/>
      <c r="R33" s="125"/>
      <c r="S33" s="12"/>
      <c r="T33" s="57"/>
      <c r="U33" s="57"/>
      <c r="V33" s="57"/>
      <c r="W33" s="57"/>
      <c r="X33" s="57"/>
      <c r="Y33" s="57"/>
      <c r="Z33" s="22"/>
      <c r="AA33" s="27"/>
      <c r="AC33" s="5">
        <v>41</v>
      </c>
      <c r="AD33" s="124"/>
      <c r="AE33" s="125"/>
      <c r="AF33" s="12"/>
      <c r="AG33" s="57"/>
      <c r="AH33" s="57"/>
      <c r="AI33" s="57"/>
      <c r="AJ33" s="57"/>
      <c r="AK33" s="57"/>
      <c r="AL33" s="57"/>
      <c r="AM33" s="22"/>
      <c r="AN33" s="27"/>
    </row>
    <row r="34" spans="2:40" ht="20.25" customHeight="1" x14ac:dyDescent="0.15">
      <c r="C34" s="5">
        <v>12</v>
      </c>
      <c r="D34" s="124"/>
      <c r="E34" s="125"/>
      <c r="F34" s="12"/>
      <c r="G34" s="57"/>
      <c r="H34" s="57"/>
      <c r="I34" s="57"/>
      <c r="J34" s="57"/>
      <c r="K34" s="57"/>
      <c r="L34" s="57"/>
      <c r="M34" s="22"/>
      <c r="N34" s="27"/>
      <c r="P34" s="5">
        <v>27</v>
      </c>
      <c r="Q34" s="124"/>
      <c r="R34" s="125"/>
      <c r="S34" s="12"/>
      <c r="T34" s="57"/>
      <c r="U34" s="57"/>
      <c r="V34" s="57"/>
      <c r="W34" s="57"/>
      <c r="X34" s="57"/>
      <c r="Y34" s="57"/>
      <c r="Z34" s="22"/>
      <c r="AA34" s="27"/>
      <c r="AC34" s="5">
        <v>42</v>
      </c>
      <c r="AD34" s="124"/>
      <c r="AE34" s="125"/>
      <c r="AF34" s="12"/>
      <c r="AG34" s="57"/>
      <c r="AH34" s="57"/>
      <c r="AI34" s="57"/>
      <c r="AJ34" s="57"/>
      <c r="AK34" s="57"/>
      <c r="AL34" s="57"/>
      <c r="AM34" s="22"/>
      <c r="AN34" s="27"/>
    </row>
    <row r="35" spans="2:40" ht="20.25" customHeight="1" x14ac:dyDescent="0.15">
      <c r="C35" s="5">
        <v>13</v>
      </c>
      <c r="D35" s="124"/>
      <c r="E35" s="125"/>
      <c r="F35" s="12"/>
      <c r="G35" s="57"/>
      <c r="H35" s="57"/>
      <c r="I35" s="57"/>
      <c r="J35" s="57"/>
      <c r="K35" s="57"/>
      <c r="L35" s="57"/>
      <c r="M35" s="22"/>
      <c r="N35" s="27"/>
      <c r="P35" s="5">
        <v>28</v>
      </c>
      <c r="Q35" s="124"/>
      <c r="R35" s="125"/>
      <c r="S35" s="12"/>
      <c r="T35" s="57"/>
      <c r="U35" s="57"/>
      <c r="V35" s="57"/>
      <c r="W35" s="57"/>
      <c r="X35" s="57"/>
      <c r="Y35" s="57"/>
      <c r="Z35" s="22"/>
      <c r="AA35" s="27"/>
      <c r="AC35" s="5">
        <v>43</v>
      </c>
      <c r="AD35" s="124"/>
      <c r="AE35" s="125"/>
      <c r="AF35" s="12"/>
      <c r="AG35" s="57"/>
      <c r="AH35" s="57"/>
      <c r="AI35" s="57"/>
      <c r="AJ35" s="57"/>
      <c r="AK35" s="57"/>
      <c r="AL35" s="57"/>
      <c r="AM35" s="22"/>
      <c r="AN35" s="27"/>
    </row>
    <row r="36" spans="2:40" ht="20.25" customHeight="1" x14ac:dyDescent="0.15">
      <c r="C36" s="5">
        <v>14</v>
      </c>
      <c r="D36" s="124"/>
      <c r="E36" s="125"/>
      <c r="F36" s="12"/>
      <c r="G36" s="57"/>
      <c r="H36" s="57"/>
      <c r="I36" s="57"/>
      <c r="J36" s="57"/>
      <c r="K36" s="57"/>
      <c r="L36" s="57"/>
      <c r="M36" s="22"/>
      <c r="N36" s="27"/>
      <c r="P36" s="5">
        <v>29</v>
      </c>
      <c r="Q36" s="124"/>
      <c r="R36" s="125"/>
      <c r="S36" s="12"/>
      <c r="T36" s="57"/>
      <c r="U36" s="57"/>
      <c r="V36" s="57"/>
      <c r="W36" s="57"/>
      <c r="X36" s="57"/>
      <c r="Y36" s="57"/>
      <c r="Z36" s="22"/>
      <c r="AA36" s="27"/>
      <c r="AC36" s="5">
        <v>44</v>
      </c>
      <c r="AD36" s="124"/>
      <c r="AE36" s="125"/>
      <c r="AF36" s="12"/>
      <c r="AG36" s="57"/>
      <c r="AH36" s="57"/>
      <c r="AI36" s="57"/>
      <c r="AJ36" s="57"/>
      <c r="AK36" s="57"/>
      <c r="AL36" s="57"/>
      <c r="AM36" s="22"/>
      <c r="AN36" s="27"/>
    </row>
    <row r="37" spans="2:40" ht="20.25" customHeight="1" thickBot="1" x14ac:dyDescent="0.2">
      <c r="B37" s="79"/>
      <c r="C37" s="6">
        <v>15</v>
      </c>
      <c r="D37" s="126"/>
      <c r="E37" s="127"/>
      <c r="F37" s="7"/>
      <c r="G37" s="58"/>
      <c r="H37" s="58"/>
      <c r="I37" s="58"/>
      <c r="J37" s="58"/>
      <c r="K37" s="58"/>
      <c r="L37" s="58"/>
      <c r="M37" s="26"/>
      <c r="N37" s="28"/>
      <c r="P37" s="6">
        <v>30</v>
      </c>
      <c r="Q37" s="126"/>
      <c r="R37" s="127"/>
      <c r="S37" s="7"/>
      <c r="T37" s="58"/>
      <c r="U37" s="58"/>
      <c r="V37" s="58"/>
      <c r="W37" s="58"/>
      <c r="X37" s="58"/>
      <c r="Y37" s="58"/>
      <c r="Z37" s="26"/>
      <c r="AA37" s="28"/>
      <c r="AC37" s="6">
        <v>45</v>
      </c>
      <c r="AD37" s="126"/>
      <c r="AE37" s="127"/>
      <c r="AF37" s="7"/>
      <c r="AG37" s="58"/>
      <c r="AH37" s="58"/>
      <c r="AI37" s="58"/>
      <c r="AJ37" s="58"/>
      <c r="AK37" s="58"/>
      <c r="AL37" s="58"/>
      <c r="AM37" s="26"/>
      <c r="AN37" s="28"/>
    </row>
  </sheetData>
  <mergeCells count="118">
    <mergeCell ref="I5:M5"/>
    <mergeCell ref="D6:E6"/>
    <mergeCell ref="I6:J6"/>
    <mergeCell ref="K6:M6"/>
    <mergeCell ref="I7:J7"/>
    <mergeCell ref="K7:M7"/>
    <mergeCell ref="C1:M1"/>
    <mergeCell ref="B3:C3"/>
    <mergeCell ref="D3:E3"/>
    <mergeCell ref="F3:H3"/>
    <mergeCell ref="I3:M3"/>
    <mergeCell ref="B4:C7"/>
    <mergeCell ref="F4:H7"/>
    <mergeCell ref="I4:J4"/>
    <mergeCell ref="K4:M4"/>
    <mergeCell ref="D5:E5"/>
    <mergeCell ref="Q31:R31"/>
    <mergeCell ref="AD31:AE31"/>
    <mergeCell ref="D29:E29"/>
    <mergeCell ref="Q29:R29"/>
    <mergeCell ref="AD29:AE29"/>
    <mergeCell ref="D30:E30"/>
    <mergeCell ref="Q30:R30"/>
    <mergeCell ref="AD30:AE30"/>
    <mergeCell ref="AD23:AE23"/>
    <mergeCell ref="D24:E24"/>
    <mergeCell ref="Q24:R24"/>
    <mergeCell ref="AD24:AE24"/>
    <mergeCell ref="D27:E27"/>
    <mergeCell ref="Q27:R27"/>
    <mergeCell ref="AD27:AE27"/>
    <mergeCell ref="D28:E28"/>
    <mergeCell ref="Q28:R28"/>
    <mergeCell ref="AD28:AE28"/>
    <mergeCell ref="D25:E25"/>
    <mergeCell ref="Q25:R25"/>
    <mergeCell ref="AD25:AE25"/>
    <mergeCell ref="D26:E26"/>
    <mergeCell ref="Q26:R26"/>
    <mergeCell ref="AD26:AE26"/>
    <mergeCell ref="U18:W18"/>
    <mergeCell ref="X18:Z18"/>
    <mergeCell ref="AC18:AD18"/>
    <mergeCell ref="AE18:AG18"/>
    <mergeCell ref="AH18:AJ18"/>
    <mergeCell ref="AK18:AM18"/>
    <mergeCell ref="C18:D18"/>
    <mergeCell ref="E18:G18"/>
    <mergeCell ref="H18:J18"/>
    <mergeCell ref="K18:M18"/>
    <mergeCell ref="P18:Q18"/>
    <mergeCell ref="R18:T18"/>
    <mergeCell ref="U19:W19"/>
    <mergeCell ref="X19:Z19"/>
    <mergeCell ref="AC19:AD19"/>
    <mergeCell ref="AE19:AG19"/>
    <mergeCell ref="AH19:AJ19"/>
    <mergeCell ref="AK19:AM19"/>
    <mergeCell ref="C19:D19"/>
    <mergeCell ref="E19:G19"/>
    <mergeCell ref="H19:J19"/>
    <mergeCell ref="K19:M19"/>
    <mergeCell ref="P19:Q19"/>
    <mergeCell ref="R19:T19"/>
    <mergeCell ref="AE20:AG20"/>
    <mergeCell ref="AH20:AJ20"/>
    <mergeCell ref="AK20:AM20"/>
    <mergeCell ref="C20:D20"/>
    <mergeCell ref="E20:G20"/>
    <mergeCell ref="H20:J20"/>
    <mergeCell ref="K20:M20"/>
    <mergeCell ref="P20:Q20"/>
    <mergeCell ref="R20:T20"/>
    <mergeCell ref="C21:C22"/>
    <mergeCell ref="D21:E22"/>
    <mergeCell ref="F21:F22"/>
    <mergeCell ref="G21:I21"/>
    <mergeCell ref="J21:L21"/>
    <mergeCell ref="M21:M22"/>
    <mergeCell ref="U20:W20"/>
    <mergeCell ref="X20:Z20"/>
    <mergeCell ref="AC20:AD20"/>
    <mergeCell ref="D32:E32"/>
    <mergeCell ref="Q32:R32"/>
    <mergeCell ref="AD32:AE32"/>
    <mergeCell ref="D33:E33"/>
    <mergeCell ref="Q33:R33"/>
    <mergeCell ref="AD33:AE33"/>
    <mergeCell ref="AJ21:AL21"/>
    <mergeCell ref="AM21:AM22"/>
    <mergeCell ref="AN21:AN22"/>
    <mergeCell ref="D23:E23"/>
    <mergeCell ref="Q23:R23"/>
    <mergeCell ref="Z21:Z22"/>
    <mergeCell ref="AA21:AA22"/>
    <mergeCell ref="AC21:AC22"/>
    <mergeCell ref="AD21:AE22"/>
    <mergeCell ref="AF21:AF22"/>
    <mergeCell ref="AG21:AI21"/>
    <mergeCell ref="N21:N22"/>
    <mergeCell ref="P21:P22"/>
    <mergeCell ref="Q21:R22"/>
    <mergeCell ref="S21:S22"/>
    <mergeCell ref="T21:V21"/>
    <mergeCell ref="W21:Y21"/>
    <mergeCell ref="D31:E31"/>
    <mergeCell ref="D36:E36"/>
    <mergeCell ref="Q36:R36"/>
    <mergeCell ref="AD36:AE36"/>
    <mergeCell ref="D37:E37"/>
    <mergeCell ref="Q37:R37"/>
    <mergeCell ref="AD37:AE37"/>
    <mergeCell ref="D34:E34"/>
    <mergeCell ref="Q34:R34"/>
    <mergeCell ref="AD34:AE34"/>
    <mergeCell ref="D35:E35"/>
    <mergeCell ref="Q35:R35"/>
    <mergeCell ref="AD35:AE35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87"/>
  <sheetViews>
    <sheetView zoomScale="85" zoomScaleNormal="85" workbookViewId="0">
      <selection activeCell="F3" sqref="F3"/>
    </sheetView>
  </sheetViews>
  <sheetFormatPr defaultRowHeight="13.5" x14ac:dyDescent="0.15"/>
  <cols>
    <col min="1" max="2" width="4.5" customWidth="1"/>
    <col min="3" max="3" width="3.875" customWidth="1"/>
    <col min="4" max="4" width="5.625" customWidth="1"/>
    <col min="5" max="6" width="20.625" customWidth="1"/>
    <col min="7" max="7" width="12.375" customWidth="1"/>
    <col min="8" max="8" width="5.625" customWidth="1"/>
    <col min="9" max="10" width="20.625" customWidth="1"/>
    <col min="12" max="12" width="5.625" customWidth="1"/>
    <col min="13" max="15" width="20.625" customWidth="1"/>
  </cols>
  <sheetData>
    <row r="1" spans="2:15" ht="20.25" customHeight="1" thickBot="1" x14ac:dyDescent="0.2">
      <c r="C1" s="2"/>
      <c r="E1" s="189" t="s">
        <v>102</v>
      </c>
      <c r="F1" s="190"/>
    </row>
    <row r="2" spans="2:15" ht="20.25" customHeight="1" x14ac:dyDescent="0.15">
      <c r="B2" s="93"/>
      <c r="C2" s="191"/>
      <c r="D2" s="192"/>
      <c r="E2" s="90" t="s">
        <v>108</v>
      </c>
      <c r="F2" s="91" t="s">
        <v>109</v>
      </c>
    </row>
    <row r="3" spans="2:15" ht="20.25" customHeight="1" x14ac:dyDescent="0.15">
      <c r="B3" s="199" t="s">
        <v>106</v>
      </c>
      <c r="C3" s="197" t="s">
        <v>105</v>
      </c>
      <c r="D3" s="198"/>
      <c r="E3" s="94" t="str">
        <f>男子参加名簿!F10</f>
        <v>無</v>
      </c>
      <c r="F3" s="92">
        <f>E22</f>
        <v>0</v>
      </c>
    </row>
    <row r="4" spans="2:15" ht="20.25" customHeight="1" x14ac:dyDescent="0.15">
      <c r="B4" s="200"/>
      <c r="C4" s="193" t="s">
        <v>104</v>
      </c>
      <c r="D4" s="194"/>
      <c r="E4" s="95">
        <f>男子参加名簿!F11</f>
        <v>0</v>
      </c>
      <c r="F4" s="98">
        <f>COUNTA(I12:I41)</f>
        <v>0</v>
      </c>
    </row>
    <row r="5" spans="2:15" ht="20.25" customHeight="1" x14ac:dyDescent="0.15">
      <c r="B5" s="201"/>
      <c r="C5" s="197" t="s">
        <v>101</v>
      </c>
      <c r="D5" s="198"/>
      <c r="E5" s="96">
        <f>男子参加名簿!F12</f>
        <v>0</v>
      </c>
      <c r="F5" s="99">
        <f>(COUNTA(M12:M26)+COUNTA(N12:N26))/2</f>
        <v>0</v>
      </c>
    </row>
    <row r="6" spans="2:15" ht="20.25" customHeight="1" x14ac:dyDescent="0.15">
      <c r="B6" s="199" t="s">
        <v>107</v>
      </c>
      <c r="C6" s="197" t="s">
        <v>105</v>
      </c>
      <c r="D6" s="198"/>
      <c r="E6" s="96" t="str">
        <f>男子参加名簿!F13</f>
        <v>無</v>
      </c>
      <c r="F6" s="99">
        <f>IF(COUNTA(E49:E58)&gt;0,1,0)+IF(COUNTA(E63:E72)&gt;0,1,0)+IF(COUNTA(E77:E86)&gt;0,1,0)</f>
        <v>0</v>
      </c>
      <c r="G6" s="205" t="s">
        <v>131</v>
      </c>
      <c r="H6" s="206"/>
      <c r="I6" s="206"/>
    </row>
    <row r="7" spans="2:15" ht="20.25" customHeight="1" x14ac:dyDescent="0.15">
      <c r="B7" s="200"/>
      <c r="C7" s="197" t="s">
        <v>100</v>
      </c>
      <c r="D7" s="198"/>
      <c r="E7" s="96">
        <f>男子参加名簿!F14</f>
        <v>0</v>
      </c>
      <c r="F7" s="99">
        <f>COUNTA(I49:I78)</f>
        <v>0</v>
      </c>
      <c r="G7" s="205"/>
      <c r="H7" s="206"/>
      <c r="I7" s="206"/>
    </row>
    <row r="8" spans="2:15" ht="20.25" customHeight="1" thickBot="1" x14ac:dyDescent="0.2">
      <c r="B8" s="202"/>
      <c r="C8" s="195" t="s">
        <v>103</v>
      </c>
      <c r="D8" s="196"/>
      <c r="E8" s="97">
        <f>男子参加名簿!F15</f>
        <v>0</v>
      </c>
      <c r="F8" s="100">
        <f>(COUNTA(M49:M63)+COUNTA(N49:N63))/2</f>
        <v>0</v>
      </c>
      <c r="G8" s="205"/>
      <c r="H8" s="206"/>
      <c r="I8" s="206"/>
    </row>
    <row r="9" spans="2:15" ht="20.25" customHeight="1" x14ac:dyDescent="0.15"/>
    <row r="10" spans="2:15" ht="60" customHeight="1" thickBot="1" x14ac:dyDescent="0.25">
      <c r="D10" s="30" t="s">
        <v>34</v>
      </c>
      <c r="F10" s="33" t="s">
        <v>35</v>
      </c>
      <c r="H10" s="30" t="s">
        <v>33</v>
      </c>
      <c r="J10" s="32" t="s">
        <v>110</v>
      </c>
      <c r="M10" s="30" t="s">
        <v>38</v>
      </c>
      <c r="O10" s="32" t="s">
        <v>111</v>
      </c>
    </row>
    <row r="11" spans="2:15" ht="20.25" customHeight="1" thickBot="1" x14ac:dyDescent="0.2">
      <c r="D11" s="37" t="s">
        <v>31</v>
      </c>
      <c r="E11" s="38" t="s">
        <v>11</v>
      </c>
      <c r="F11" s="36" t="s">
        <v>36</v>
      </c>
      <c r="H11" s="37" t="s">
        <v>31</v>
      </c>
      <c r="I11" s="38" t="s">
        <v>11</v>
      </c>
      <c r="J11" s="34" t="s">
        <v>32</v>
      </c>
      <c r="L11" s="37" t="s">
        <v>31</v>
      </c>
      <c r="M11" s="203" t="s">
        <v>11</v>
      </c>
      <c r="N11" s="204"/>
      <c r="O11" s="34" t="s">
        <v>32</v>
      </c>
    </row>
    <row r="12" spans="2:15" ht="20.25" customHeight="1" thickBot="1" x14ac:dyDescent="0.2">
      <c r="D12" s="29">
        <v>1</v>
      </c>
      <c r="E12" s="40"/>
      <c r="F12" s="35" t="s">
        <v>37</v>
      </c>
      <c r="H12" s="29">
        <v>1</v>
      </c>
      <c r="I12" s="40"/>
      <c r="J12" s="54"/>
      <c r="L12" s="29">
        <v>1</v>
      </c>
      <c r="M12" s="43"/>
      <c r="N12" s="47"/>
      <c r="O12" s="54"/>
    </row>
    <row r="13" spans="2:15" ht="20.25" customHeight="1" x14ac:dyDescent="0.15">
      <c r="D13" s="5">
        <v>2</v>
      </c>
      <c r="E13" s="41"/>
      <c r="H13" s="5">
        <v>2</v>
      </c>
      <c r="I13" s="41"/>
      <c r="J13" s="55"/>
      <c r="L13" s="5">
        <v>2</v>
      </c>
      <c r="M13" s="19"/>
      <c r="N13" s="51"/>
      <c r="O13" s="55"/>
    </row>
    <row r="14" spans="2:15" ht="20.25" customHeight="1" x14ac:dyDescent="0.15">
      <c r="D14" s="5">
        <v>3</v>
      </c>
      <c r="E14" s="41"/>
      <c r="H14" s="5">
        <v>3</v>
      </c>
      <c r="I14" s="41"/>
      <c r="J14" s="55"/>
      <c r="L14" s="5">
        <v>3</v>
      </c>
      <c r="M14" s="19"/>
      <c r="N14" s="51"/>
      <c r="O14" s="55"/>
    </row>
    <row r="15" spans="2:15" ht="20.25" customHeight="1" x14ac:dyDescent="0.15">
      <c r="D15" s="5">
        <v>4</v>
      </c>
      <c r="E15" s="41"/>
      <c r="H15" s="5">
        <v>4</v>
      </c>
      <c r="I15" s="41"/>
      <c r="J15" s="55"/>
      <c r="L15" s="5">
        <v>4</v>
      </c>
      <c r="M15" s="19"/>
      <c r="N15" s="51"/>
      <c r="O15" s="55"/>
    </row>
    <row r="16" spans="2:15" ht="20.25" customHeight="1" x14ac:dyDescent="0.15">
      <c r="D16" s="5">
        <v>5</v>
      </c>
      <c r="E16" s="41"/>
      <c r="H16" s="5">
        <v>5</v>
      </c>
      <c r="I16" s="41"/>
      <c r="J16" s="55"/>
      <c r="L16" s="5">
        <v>5</v>
      </c>
      <c r="M16" s="19"/>
      <c r="N16" s="51"/>
      <c r="O16" s="55"/>
    </row>
    <row r="17" spans="4:15" ht="20.25" customHeight="1" x14ac:dyDescent="0.15">
      <c r="D17" s="5">
        <v>6</v>
      </c>
      <c r="E17" s="41"/>
      <c r="H17" s="5">
        <v>6</v>
      </c>
      <c r="I17" s="41"/>
      <c r="J17" s="55"/>
      <c r="L17" s="5">
        <v>6</v>
      </c>
      <c r="M17" s="19"/>
      <c r="N17" s="51"/>
      <c r="O17" s="55"/>
    </row>
    <row r="18" spans="4:15" ht="20.25" customHeight="1" x14ac:dyDescent="0.15">
      <c r="D18" s="5">
        <v>7</v>
      </c>
      <c r="E18" s="41"/>
      <c r="H18" s="5">
        <v>7</v>
      </c>
      <c r="I18" s="41"/>
      <c r="J18" s="55"/>
      <c r="L18" s="5">
        <v>7</v>
      </c>
      <c r="M18" s="19"/>
      <c r="N18" s="51"/>
      <c r="O18" s="55"/>
    </row>
    <row r="19" spans="4:15" ht="20.25" customHeight="1" x14ac:dyDescent="0.15">
      <c r="D19" s="5">
        <v>8</v>
      </c>
      <c r="E19" s="41"/>
      <c r="H19" s="5">
        <v>8</v>
      </c>
      <c r="I19" s="41"/>
      <c r="J19" s="55"/>
      <c r="L19" s="5">
        <v>8</v>
      </c>
      <c r="M19" s="19"/>
      <c r="N19" s="51"/>
      <c r="O19" s="55"/>
    </row>
    <row r="20" spans="4:15" ht="20.25" customHeight="1" x14ac:dyDescent="0.15">
      <c r="D20" s="5">
        <v>9</v>
      </c>
      <c r="E20" s="41"/>
      <c r="H20" s="5">
        <v>9</v>
      </c>
      <c r="I20" s="41"/>
      <c r="J20" s="55"/>
      <c r="L20" s="5">
        <v>9</v>
      </c>
      <c r="M20" s="19"/>
      <c r="N20" s="51"/>
      <c r="O20" s="55"/>
    </row>
    <row r="21" spans="4:15" ht="20.25" customHeight="1" thickBot="1" x14ac:dyDescent="0.2">
      <c r="D21" s="6">
        <v>10</v>
      </c>
      <c r="E21" s="42"/>
      <c r="H21" s="5">
        <v>10</v>
      </c>
      <c r="I21" s="41"/>
      <c r="J21" s="55"/>
      <c r="L21" s="5">
        <v>10</v>
      </c>
      <c r="M21" s="19"/>
      <c r="N21" s="51"/>
      <c r="O21" s="55"/>
    </row>
    <row r="22" spans="4:15" ht="20.25" customHeight="1" x14ac:dyDescent="0.15">
      <c r="F22" s="31"/>
      <c r="H22" s="5">
        <v>11</v>
      </c>
      <c r="I22" s="41"/>
      <c r="J22" s="55"/>
      <c r="L22" s="5">
        <v>11</v>
      </c>
      <c r="M22" s="19"/>
      <c r="N22" s="51"/>
      <c r="O22" s="55"/>
    </row>
    <row r="23" spans="4:15" ht="20.25" customHeight="1" x14ac:dyDescent="0.15">
      <c r="H23" s="5">
        <v>12</v>
      </c>
      <c r="I23" s="41"/>
      <c r="J23" s="55"/>
      <c r="L23" s="5">
        <v>12</v>
      </c>
      <c r="M23" s="19"/>
      <c r="N23" s="51"/>
      <c r="O23" s="55"/>
    </row>
    <row r="24" spans="4:15" ht="20.25" customHeight="1" x14ac:dyDescent="0.15">
      <c r="H24" s="5">
        <v>13</v>
      </c>
      <c r="I24" s="41"/>
      <c r="J24" s="55"/>
      <c r="L24" s="5">
        <v>13</v>
      </c>
      <c r="M24" s="19"/>
      <c r="N24" s="51"/>
      <c r="O24" s="55"/>
    </row>
    <row r="25" spans="4:15" ht="20.25" customHeight="1" x14ac:dyDescent="0.15">
      <c r="H25" s="5">
        <v>14</v>
      </c>
      <c r="I25" s="41"/>
      <c r="J25" s="55"/>
      <c r="L25" s="5">
        <v>14</v>
      </c>
      <c r="M25" s="19"/>
      <c r="N25" s="51"/>
      <c r="O25" s="55"/>
    </row>
    <row r="26" spans="4:15" ht="20.25" customHeight="1" thickBot="1" x14ac:dyDescent="0.2">
      <c r="H26" s="5">
        <v>15</v>
      </c>
      <c r="I26" s="41"/>
      <c r="J26" s="55"/>
      <c r="L26" s="6">
        <v>15</v>
      </c>
      <c r="M26" s="20"/>
      <c r="N26" s="52"/>
      <c r="O26" s="56"/>
    </row>
    <row r="27" spans="4:15" ht="20.25" customHeight="1" x14ac:dyDescent="0.15">
      <c r="H27" s="5">
        <v>16</v>
      </c>
      <c r="I27" s="41"/>
      <c r="J27" s="55"/>
      <c r="L27" s="207" t="s">
        <v>99</v>
      </c>
      <c r="M27" s="207"/>
      <c r="N27" s="207"/>
    </row>
    <row r="28" spans="4:15" ht="20.25" customHeight="1" x14ac:dyDescent="0.15">
      <c r="H28" s="5">
        <v>17</v>
      </c>
      <c r="I28" s="41"/>
      <c r="J28" s="55"/>
    </row>
    <row r="29" spans="4:15" ht="20.25" customHeight="1" x14ac:dyDescent="0.15">
      <c r="H29" s="5">
        <v>18</v>
      </c>
      <c r="I29" s="41"/>
      <c r="J29" s="55"/>
    </row>
    <row r="30" spans="4:15" ht="20.25" customHeight="1" x14ac:dyDescent="0.15">
      <c r="H30" s="5">
        <v>19</v>
      </c>
      <c r="I30" s="41"/>
      <c r="J30" s="55"/>
    </row>
    <row r="31" spans="4:15" ht="20.25" customHeight="1" x14ac:dyDescent="0.15">
      <c r="H31" s="5">
        <v>20</v>
      </c>
      <c r="I31" s="41"/>
      <c r="J31" s="55"/>
    </row>
    <row r="32" spans="4:15" ht="20.25" customHeight="1" x14ac:dyDescent="0.15">
      <c r="H32" s="5">
        <v>21</v>
      </c>
      <c r="I32" s="41"/>
      <c r="J32" s="55"/>
    </row>
    <row r="33" spans="4:14" ht="20.25" customHeight="1" x14ac:dyDescent="0.15">
      <c r="H33" s="5">
        <v>22</v>
      </c>
      <c r="I33" s="41"/>
      <c r="J33" s="55"/>
    </row>
    <row r="34" spans="4:14" ht="20.25" customHeight="1" x14ac:dyDescent="0.15">
      <c r="H34" s="5">
        <v>23</v>
      </c>
      <c r="I34" s="41"/>
      <c r="J34" s="55"/>
    </row>
    <row r="35" spans="4:14" ht="20.25" customHeight="1" x14ac:dyDescent="0.15">
      <c r="H35" s="5">
        <v>24</v>
      </c>
      <c r="I35" s="41"/>
      <c r="J35" s="55"/>
    </row>
    <row r="36" spans="4:14" ht="20.25" customHeight="1" x14ac:dyDescent="0.15">
      <c r="H36" s="5">
        <v>25</v>
      </c>
      <c r="I36" s="41"/>
      <c r="J36" s="55"/>
    </row>
    <row r="37" spans="4:14" ht="20.25" customHeight="1" x14ac:dyDescent="0.15">
      <c r="H37" s="5">
        <v>26</v>
      </c>
      <c r="I37" s="41"/>
      <c r="J37" s="55"/>
    </row>
    <row r="38" spans="4:14" ht="20.25" customHeight="1" x14ac:dyDescent="0.15">
      <c r="H38" s="5">
        <v>27</v>
      </c>
      <c r="I38" s="41"/>
      <c r="J38" s="55"/>
    </row>
    <row r="39" spans="4:14" ht="20.25" customHeight="1" x14ac:dyDescent="0.15">
      <c r="H39" s="5">
        <v>28</v>
      </c>
      <c r="I39" s="41"/>
      <c r="J39" s="55"/>
    </row>
    <row r="40" spans="4:14" ht="20.25" customHeight="1" x14ac:dyDescent="0.15">
      <c r="H40" s="5">
        <v>29</v>
      </c>
      <c r="I40" s="41"/>
      <c r="J40" s="55"/>
    </row>
    <row r="41" spans="4:14" ht="20.25" customHeight="1" thickBot="1" x14ac:dyDescent="0.2">
      <c r="H41" s="6">
        <v>30</v>
      </c>
      <c r="I41" s="42"/>
      <c r="J41" s="56"/>
    </row>
    <row r="42" spans="4:14" ht="20.25" customHeight="1" x14ac:dyDescent="0.15">
      <c r="H42" s="207" t="s">
        <v>98</v>
      </c>
      <c r="I42" s="207"/>
      <c r="J42" s="207"/>
    </row>
    <row r="43" spans="4:14" ht="20.25" customHeight="1" x14ac:dyDescent="0.15">
      <c r="I43">
        <f>COUNTA(I12:I41)</f>
        <v>0</v>
      </c>
    </row>
    <row r="44" spans="4:14" ht="20.25" customHeight="1" x14ac:dyDescent="0.15"/>
    <row r="45" spans="4:14" ht="20.25" customHeight="1" x14ac:dyDescent="0.15"/>
    <row r="46" spans="4:14" ht="20.25" customHeight="1" x14ac:dyDescent="0.2">
      <c r="D46" s="208" t="s">
        <v>112</v>
      </c>
      <c r="E46" s="208"/>
    </row>
    <row r="47" spans="4:14" ht="20.25" customHeight="1" thickBot="1" x14ac:dyDescent="0.25">
      <c r="D47" s="61"/>
      <c r="E47" s="61" t="s">
        <v>113</v>
      </c>
      <c r="F47" t="s">
        <v>114</v>
      </c>
      <c r="H47" s="30" t="s">
        <v>39</v>
      </c>
      <c r="I47" s="102"/>
      <c r="L47" s="30" t="s">
        <v>40</v>
      </c>
      <c r="M47" s="30"/>
    </row>
    <row r="48" spans="4:14" ht="20.25" customHeight="1" thickBot="1" x14ac:dyDescent="0.2">
      <c r="D48" s="37" t="s">
        <v>31</v>
      </c>
      <c r="E48" s="38" t="s">
        <v>11</v>
      </c>
      <c r="H48" s="37" t="s">
        <v>31</v>
      </c>
      <c r="I48" s="38" t="s">
        <v>11</v>
      </c>
      <c r="L48" s="37" t="s">
        <v>31</v>
      </c>
      <c r="M48" s="203" t="s">
        <v>11</v>
      </c>
      <c r="N48" s="204"/>
    </row>
    <row r="49" spans="4:14" ht="20.25" customHeight="1" x14ac:dyDescent="0.15">
      <c r="D49" s="29">
        <v>1</v>
      </c>
      <c r="E49" s="40"/>
      <c r="H49" s="29">
        <v>1</v>
      </c>
      <c r="I49" s="40"/>
      <c r="L49" s="29">
        <v>1</v>
      </c>
      <c r="M49" s="43"/>
      <c r="N49" s="47"/>
    </row>
    <row r="50" spans="4:14" ht="20.25" customHeight="1" x14ac:dyDescent="0.15">
      <c r="D50" s="5">
        <v>2</v>
      </c>
      <c r="E50" s="41"/>
      <c r="H50" s="5">
        <v>2</v>
      </c>
      <c r="I50" s="41"/>
      <c r="L50" s="5">
        <v>2</v>
      </c>
      <c r="M50" s="19"/>
      <c r="N50" s="51"/>
    </row>
    <row r="51" spans="4:14" ht="20.25" customHeight="1" x14ac:dyDescent="0.15">
      <c r="D51" s="5">
        <v>3</v>
      </c>
      <c r="E51" s="41"/>
      <c r="H51" s="5">
        <v>3</v>
      </c>
      <c r="I51" s="41"/>
      <c r="L51" s="5">
        <v>3</v>
      </c>
      <c r="M51" s="19"/>
      <c r="N51" s="51"/>
    </row>
    <row r="52" spans="4:14" ht="20.25" customHeight="1" x14ac:dyDescent="0.15">
      <c r="D52" s="5">
        <v>4</v>
      </c>
      <c r="E52" s="41"/>
      <c r="H52" s="5">
        <v>4</v>
      </c>
      <c r="I52" s="41"/>
      <c r="L52" s="5">
        <v>4</v>
      </c>
      <c r="M52" s="19"/>
      <c r="N52" s="51"/>
    </row>
    <row r="53" spans="4:14" ht="20.25" customHeight="1" x14ac:dyDescent="0.15">
      <c r="D53" s="5">
        <v>5</v>
      </c>
      <c r="E53" s="41"/>
      <c r="H53" s="5">
        <v>5</v>
      </c>
      <c r="I53" s="41"/>
      <c r="L53" s="5">
        <v>5</v>
      </c>
      <c r="M53" s="19"/>
      <c r="N53" s="51"/>
    </row>
    <row r="54" spans="4:14" ht="20.25" customHeight="1" x14ac:dyDescent="0.15">
      <c r="D54" s="5">
        <v>6</v>
      </c>
      <c r="E54" s="41"/>
      <c r="H54" s="5">
        <v>6</v>
      </c>
      <c r="I54" s="41"/>
      <c r="L54" s="5">
        <v>6</v>
      </c>
      <c r="M54" s="19"/>
      <c r="N54" s="51"/>
    </row>
    <row r="55" spans="4:14" ht="20.25" customHeight="1" x14ac:dyDescent="0.15">
      <c r="D55" s="5">
        <v>7</v>
      </c>
      <c r="E55" s="41"/>
      <c r="H55" s="5">
        <v>7</v>
      </c>
      <c r="I55" s="41"/>
      <c r="L55" s="5">
        <v>7</v>
      </c>
      <c r="M55" s="19"/>
      <c r="N55" s="51"/>
    </row>
    <row r="56" spans="4:14" ht="20.25" customHeight="1" x14ac:dyDescent="0.15">
      <c r="D56" s="5">
        <v>8</v>
      </c>
      <c r="E56" s="41"/>
      <c r="H56" s="5">
        <v>8</v>
      </c>
      <c r="I56" s="41"/>
      <c r="L56" s="5">
        <v>8</v>
      </c>
      <c r="M56" s="19"/>
      <c r="N56" s="51"/>
    </row>
    <row r="57" spans="4:14" ht="20.25" customHeight="1" x14ac:dyDescent="0.15">
      <c r="D57" s="5">
        <v>9</v>
      </c>
      <c r="E57" s="41"/>
      <c r="H57" s="5">
        <v>9</v>
      </c>
      <c r="I57" s="41"/>
      <c r="L57" s="5">
        <v>9</v>
      </c>
      <c r="M57" s="19"/>
      <c r="N57" s="51"/>
    </row>
    <row r="58" spans="4:14" ht="20.25" customHeight="1" thickBot="1" x14ac:dyDescent="0.2">
      <c r="D58" s="6">
        <v>10</v>
      </c>
      <c r="E58" s="42"/>
      <c r="H58" s="5">
        <v>10</v>
      </c>
      <c r="I58" s="41"/>
      <c r="L58" s="5">
        <v>10</v>
      </c>
      <c r="M58" s="19"/>
      <c r="N58" s="51"/>
    </row>
    <row r="59" spans="4:14" ht="20.25" customHeight="1" x14ac:dyDescent="0.15">
      <c r="F59" s="31"/>
      <c r="H59" s="5">
        <v>11</v>
      </c>
      <c r="I59" s="41"/>
      <c r="L59" s="5">
        <v>11</v>
      </c>
      <c r="M59" s="19"/>
      <c r="N59" s="51"/>
    </row>
    <row r="60" spans="4:14" ht="20.25" customHeight="1" x14ac:dyDescent="0.15">
      <c r="H60" s="5">
        <v>12</v>
      </c>
      <c r="I60" s="41"/>
      <c r="L60" s="5">
        <v>12</v>
      </c>
      <c r="M60" s="19"/>
      <c r="N60" s="51"/>
    </row>
    <row r="61" spans="4:14" ht="20.25" customHeight="1" thickBot="1" x14ac:dyDescent="0.25">
      <c r="D61" s="61"/>
      <c r="E61" s="61" t="s">
        <v>115</v>
      </c>
      <c r="F61" t="s">
        <v>114</v>
      </c>
      <c r="H61" s="5">
        <v>13</v>
      </c>
      <c r="I61" s="41"/>
      <c r="L61" s="5">
        <v>13</v>
      </c>
      <c r="M61" s="19"/>
      <c r="N61" s="51"/>
    </row>
    <row r="62" spans="4:14" ht="20.25" customHeight="1" thickBot="1" x14ac:dyDescent="0.2">
      <c r="D62" s="37" t="s">
        <v>31</v>
      </c>
      <c r="E62" s="38" t="s">
        <v>11</v>
      </c>
      <c r="H62" s="5">
        <v>14</v>
      </c>
      <c r="I62" s="41"/>
      <c r="L62" s="5">
        <v>14</v>
      </c>
      <c r="M62" s="19"/>
      <c r="N62" s="51"/>
    </row>
    <row r="63" spans="4:14" ht="20.25" customHeight="1" thickBot="1" x14ac:dyDescent="0.2">
      <c r="D63" s="29">
        <v>1</v>
      </c>
      <c r="E63" s="40"/>
      <c r="H63" s="5">
        <v>15</v>
      </c>
      <c r="I63" s="41"/>
      <c r="L63" s="6">
        <v>15</v>
      </c>
      <c r="M63" s="20"/>
      <c r="N63" s="52"/>
    </row>
    <row r="64" spans="4:14" ht="20.25" customHeight="1" x14ac:dyDescent="0.15">
      <c r="D64" s="5">
        <v>2</v>
      </c>
      <c r="E64" s="41"/>
      <c r="H64" s="5">
        <v>16</v>
      </c>
      <c r="I64" s="41"/>
      <c r="L64" s="207" t="s">
        <v>99</v>
      </c>
      <c r="M64" s="207"/>
      <c r="N64" s="207"/>
    </row>
    <row r="65" spans="4:9" ht="20.25" customHeight="1" x14ac:dyDescent="0.15">
      <c r="D65" s="5">
        <v>3</v>
      </c>
      <c r="E65" s="41"/>
      <c r="H65" s="5">
        <v>17</v>
      </c>
      <c r="I65" s="41"/>
    </row>
    <row r="66" spans="4:9" ht="20.25" customHeight="1" x14ac:dyDescent="0.15">
      <c r="D66" s="5">
        <v>4</v>
      </c>
      <c r="E66" s="41"/>
      <c r="H66" s="5">
        <v>18</v>
      </c>
      <c r="I66" s="41"/>
    </row>
    <row r="67" spans="4:9" ht="20.25" customHeight="1" x14ac:dyDescent="0.15">
      <c r="D67" s="5">
        <v>5</v>
      </c>
      <c r="E67" s="41"/>
      <c r="H67" s="5">
        <v>19</v>
      </c>
      <c r="I67" s="41"/>
    </row>
    <row r="68" spans="4:9" ht="20.25" customHeight="1" x14ac:dyDescent="0.15">
      <c r="D68" s="5">
        <v>6</v>
      </c>
      <c r="E68" s="41"/>
      <c r="H68" s="5">
        <v>20</v>
      </c>
      <c r="I68" s="41"/>
    </row>
    <row r="69" spans="4:9" ht="20.25" customHeight="1" x14ac:dyDescent="0.15">
      <c r="D69" s="5">
        <v>7</v>
      </c>
      <c r="E69" s="41"/>
      <c r="H69" s="5">
        <v>21</v>
      </c>
      <c r="I69" s="41"/>
    </row>
    <row r="70" spans="4:9" ht="20.25" customHeight="1" x14ac:dyDescent="0.15">
      <c r="D70" s="5">
        <v>8</v>
      </c>
      <c r="E70" s="41"/>
      <c r="H70" s="5">
        <v>22</v>
      </c>
      <c r="I70" s="41"/>
    </row>
    <row r="71" spans="4:9" ht="20.25" customHeight="1" x14ac:dyDescent="0.15">
      <c r="D71" s="5">
        <v>9</v>
      </c>
      <c r="E71" s="41"/>
      <c r="H71" s="5">
        <v>23</v>
      </c>
      <c r="I71" s="41"/>
    </row>
    <row r="72" spans="4:9" ht="20.25" customHeight="1" thickBot="1" x14ac:dyDescent="0.2">
      <c r="D72" s="6">
        <v>10</v>
      </c>
      <c r="E72" s="42"/>
      <c r="H72" s="5">
        <v>24</v>
      </c>
      <c r="I72" s="41"/>
    </row>
    <row r="73" spans="4:9" ht="20.25" customHeight="1" x14ac:dyDescent="0.15">
      <c r="H73" s="5">
        <v>25</v>
      </c>
      <c r="I73" s="41"/>
    </row>
    <row r="74" spans="4:9" ht="20.25" customHeight="1" x14ac:dyDescent="0.15">
      <c r="H74" s="5">
        <v>26</v>
      </c>
      <c r="I74" s="41"/>
    </row>
    <row r="75" spans="4:9" ht="20.25" customHeight="1" thickBot="1" x14ac:dyDescent="0.25">
      <c r="D75" s="61"/>
      <c r="E75" s="61" t="s">
        <v>116</v>
      </c>
      <c r="F75" t="s">
        <v>114</v>
      </c>
      <c r="H75" s="5">
        <v>27</v>
      </c>
      <c r="I75" s="41"/>
    </row>
    <row r="76" spans="4:9" ht="20.25" customHeight="1" thickBot="1" x14ac:dyDescent="0.2">
      <c r="D76" s="37" t="s">
        <v>31</v>
      </c>
      <c r="E76" s="38" t="s">
        <v>11</v>
      </c>
      <c r="H76" s="5">
        <v>28</v>
      </c>
      <c r="I76" s="41"/>
    </row>
    <row r="77" spans="4:9" ht="20.25" customHeight="1" x14ac:dyDescent="0.15">
      <c r="D77" s="29">
        <v>1</v>
      </c>
      <c r="E77" s="40"/>
      <c r="H77" s="5">
        <v>29</v>
      </c>
      <c r="I77" s="41"/>
    </row>
    <row r="78" spans="4:9" ht="20.25" customHeight="1" thickBot="1" x14ac:dyDescent="0.2">
      <c r="D78" s="5">
        <v>2</v>
      </c>
      <c r="E78" s="41"/>
      <c r="H78" s="6">
        <v>30</v>
      </c>
      <c r="I78" s="42"/>
    </row>
    <row r="79" spans="4:9" ht="20.25" customHeight="1" x14ac:dyDescent="0.15">
      <c r="D79" s="5">
        <v>3</v>
      </c>
      <c r="E79" s="41"/>
      <c r="H79" s="101" t="s">
        <v>98</v>
      </c>
      <c r="I79" s="101"/>
    </row>
    <row r="80" spans="4:9" ht="20.25" customHeight="1" x14ac:dyDescent="0.15">
      <c r="D80" s="5">
        <v>4</v>
      </c>
      <c r="E80" s="41"/>
    </row>
    <row r="81" spans="4:5" ht="20.25" customHeight="1" x14ac:dyDescent="0.15">
      <c r="D81" s="5">
        <v>5</v>
      </c>
      <c r="E81" s="41"/>
    </row>
    <row r="82" spans="4:5" ht="20.25" customHeight="1" x14ac:dyDescent="0.15">
      <c r="D82" s="5">
        <v>6</v>
      </c>
      <c r="E82" s="41"/>
    </row>
    <row r="83" spans="4:5" ht="20.25" customHeight="1" x14ac:dyDescent="0.15">
      <c r="D83" s="5">
        <v>7</v>
      </c>
      <c r="E83" s="41"/>
    </row>
    <row r="84" spans="4:5" ht="20.25" customHeight="1" x14ac:dyDescent="0.15">
      <c r="D84" s="5">
        <v>8</v>
      </c>
      <c r="E84" s="41"/>
    </row>
    <row r="85" spans="4:5" ht="20.25" customHeight="1" x14ac:dyDescent="0.15">
      <c r="D85" s="5">
        <v>9</v>
      </c>
      <c r="E85" s="41"/>
    </row>
    <row r="86" spans="4:5" ht="20.25" customHeight="1" thickBot="1" x14ac:dyDescent="0.2">
      <c r="D86" s="6">
        <v>10</v>
      </c>
      <c r="E86" s="42"/>
    </row>
    <row r="87" spans="4:5" ht="20.25" customHeight="1" x14ac:dyDescent="0.15"/>
  </sheetData>
  <mergeCells count="17">
    <mergeCell ref="B3:B5"/>
    <mergeCell ref="B6:B8"/>
    <mergeCell ref="M48:N48"/>
    <mergeCell ref="G6:I8"/>
    <mergeCell ref="L64:N64"/>
    <mergeCell ref="M11:N11"/>
    <mergeCell ref="L27:N27"/>
    <mergeCell ref="H42:J42"/>
    <mergeCell ref="D46:E46"/>
    <mergeCell ref="E1:F1"/>
    <mergeCell ref="C2:D2"/>
    <mergeCell ref="C4:D4"/>
    <mergeCell ref="C8:D8"/>
    <mergeCell ref="C3:D3"/>
    <mergeCell ref="C5:D5"/>
    <mergeCell ref="C6:D6"/>
    <mergeCell ref="C7:D7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87"/>
  <sheetViews>
    <sheetView zoomScale="85" zoomScaleNormal="85" workbookViewId="0">
      <selection activeCell="H31" sqref="H31"/>
    </sheetView>
  </sheetViews>
  <sheetFormatPr defaultRowHeight="13.5" x14ac:dyDescent="0.15"/>
  <cols>
    <col min="1" max="2" width="4.5" customWidth="1"/>
    <col min="3" max="3" width="3.875" customWidth="1"/>
    <col min="4" max="4" width="5.625" customWidth="1"/>
    <col min="5" max="6" width="20.625" customWidth="1"/>
    <col min="7" max="7" width="12.375" customWidth="1"/>
    <col min="8" max="8" width="5.625" customWidth="1"/>
    <col min="9" max="10" width="20.625" customWidth="1"/>
    <col min="12" max="12" width="5.625" customWidth="1"/>
    <col min="13" max="15" width="20.625" customWidth="1"/>
  </cols>
  <sheetData>
    <row r="1" spans="2:15" ht="20.25" customHeight="1" thickBot="1" x14ac:dyDescent="0.2">
      <c r="C1" s="2"/>
      <c r="E1" s="189" t="s">
        <v>102</v>
      </c>
      <c r="F1" s="190"/>
    </row>
    <row r="2" spans="2:15" ht="20.25" customHeight="1" x14ac:dyDescent="0.15">
      <c r="B2" s="93"/>
      <c r="C2" s="191"/>
      <c r="D2" s="192"/>
      <c r="E2" s="90" t="s">
        <v>108</v>
      </c>
      <c r="F2" s="91" t="s">
        <v>109</v>
      </c>
    </row>
    <row r="3" spans="2:15" ht="20.25" customHeight="1" x14ac:dyDescent="0.15">
      <c r="B3" s="199" t="s">
        <v>88</v>
      </c>
      <c r="C3" s="197" t="s">
        <v>105</v>
      </c>
      <c r="D3" s="198"/>
      <c r="E3" s="94" t="str">
        <f>女子参加名簿!F10</f>
        <v>無</v>
      </c>
      <c r="F3" s="92">
        <f>E22</f>
        <v>0</v>
      </c>
    </row>
    <row r="4" spans="2:15" ht="20.25" customHeight="1" x14ac:dyDescent="0.15">
      <c r="B4" s="200"/>
      <c r="C4" s="193" t="s">
        <v>82</v>
      </c>
      <c r="D4" s="194"/>
      <c r="E4" s="95">
        <f>女子参加名簿!F11</f>
        <v>0</v>
      </c>
      <c r="F4" s="98">
        <f>COUNTA(I12:I41)</f>
        <v>0</v>
      </c>
    </row>
    <row r="5" spans="2:15" ht="20.25" customHeight="1" x14ac:dyDescent="0.15">
      <c r="B5" s="201"/>
      <c r="C5" s="197" t="s">
        <v>101</v>
      </c>
      <c r="D5" s="198"/>
      <c r="E5" s="96">
        <f>女子参加名簿!F12</f>
        <v>0</v>
      </c>
      <c r="F5" s="99">
        <f>(COUNTA(M12:M26)+COUNTA(N12:N26))/2</f>
        <v>0</v>
      </c>
    </row>
    <row r="6" spans="2:15" ht="20.25" customHeight="1" x14ac:dyDescent="0.15">
      <c r="B6" s="199" t="s">
        <v>89</v>
      </c>
      <c r="C6" s="197" t="s">
        <v>105</v>
      </c>
      <c r="D6" s="198"/>
      <c r="E6" s="96" t="str">
        <f>女子参加名簿!F13</f>
        <v>無</v>
      </c>
      <c r="F6" s="99">
        <f>IF(COUNTA(E49:E58)&gt;0,1,0)+IF(COUNTA(E63:E72)&gt;0,1,0)+IF(COUNTA(E77:E86)&gt;0,1,0)</f>
        <v>0</v>
      </c>
      <c r="G6" s="205" t="s">
        <v>131</v>
      </c>
      <c r="H6" s="206"/>
      <c r="I6" s="206"/>
    </row>
    <row r="7" spans="2:15" ht="20.25" customHeight="1" x14ac:dyDescent="0.15">
      <c r="B7" s="200"/>
      <c r="C7" s="197" t="s">
        <v>100</v>
      </c>
      <c r="D7" s="198"/>
      <c r="E7" s="96">
        <f>女子参加名簿!F14</f>
        <v>0</v>
      </c>
      <c r="F7" s="99">
        <f>COUNTA(I49:I78)</f>
        <v>0</v>
      </c>
      <c r="G7" s="205"/>
      <c r="H7" s="206"/>
      <c r="I7" s="206"/>
    </row>
    <row r="8" spans="2:15" ht="20.25" customHeight="1" thickBot="1" x14ac:dyDescent="0.2">
      <c r="B8" s="202"/>
      <c r="C8" s="195" t="s">
        <v>47</v>
      </c>
      <c r="D8" s="196"/>
      <c r="E8" s="97">
        <f>女子参加名簿!F15</f>
        <v>0</v>
      </c>
      <c r="F8" s="100">
        <f>(COUNTA(M49:M63)+COUNTA(N49:N63))/2</f>
        <v>0</v>
      </c>
      <c r="G8" s="205"/>
      <c r="H8" s="206"/>
      <c r="I8" s="206"/>
    </row>
    <row r="9" spans="2:15" ht="20.25" customHeight="1" x14ac:dyDescent="0.15"/>
    <row r="10" spans="2:15" ht="60" customHeight="1" thickBot="1" x14ac:dyDescent="0.25">
      <c r="D10" s="30" t="s">
        <v>41</v>
      </c>
      <c r="F10" s="33" t="s">
        <v>35</v>
      </c>
      <c r="H10" s="30" t="s">
        <v>132</v>
      </c>
      <c r="J10" s="32" t="s">
        <v>110</v>
      </c>
      <c r="M10" s="30" t="s">
        <v>133</v>
      </c>
      <c r="O10" s="32" t="s">
        <v>111</v>
      </c>
    </row>
    <row r="11" spans="2:15" ht="20.25" customHeight="1" thickBot="1" x14ac:dyDescent="0.2">
      <c r="D11" s="37" t="s">
        <v>31</v>
      </c>
      <c r="E11" s="38" t="s">
        <v>11</v>
      </c>
      <c r="F11" s="36" t="s">
        <v>36</v>
      </c>
      <c r="H11" s="37" t="s">
        <v>31</v>
      </c>
      <c r="I11" s="38" t="s">
        <v>11</v>
      </c>
      <c r="J11" s="34" t="s">
        <v>32</v>
      </c>
      <c r="L11" s="37" t="s">
        <v>31</v>
      </c>
      <c r="M11" s="203" t="s">
        <v>11</v>
      </c>
      <c r="N11" s="204"/>
      <c r="O11" s="34" t="s">
        <v>32</v>
      </c>
    </row>
    <row r="12" spans="2:15" ht="20.25" customHeight="1" thickBot="1" x14ac:dyDescent="0.2">
      <c r="D12" s="29">
        <v>1</v>
      </c>
      <c r="E12" s="40"/>
      <c r="F12" s="35" t="s">
        <v>37</v>
      </c>
      <c r="H12" s="29">
        <v>1</v>
      </c>
      <c r="I12" s="40"/>
      <c r="J12" s="54"/>
      <c r="L12" s="29">
        <v>1</v>
      </c>
      <c r="M12" s="43"/>
      <c r="N12" s="47"/>
      <c r="O12" s="54"/>
    </row>
    <row r="13" spans="2:15" ht="20.25" customHeight="1" x14ac:dyDescent="0.15">
      <c r="D13" s="5">
        <v>2</v>
      </c>
      <c r="E13" s="41"/>
      <c r="H13" s="5">
        <v>2</v>
      </c>
      <c r="I13" s="41"/>
      <c r="J13" s="55"/>
      <c r="L13" s="5">
        <v>2</v>
      </c>
      <c r="M13" s="19"/>
      <c r="N13" s="51"/>
      <c r="O13" s="55"/>
    </row>
    <row r="14" spans="2:15" ht="20.25" customHeight="1" x14ac:dyDescent="0.15">
      <c r="D14" s="5">
        <v>3</v>
      </c>
      <c r="E14" s="41"/>
      <c r="H14" s="5">
        <v>3</v>
      </c>
      <c r="I14" s="41"/>
      <c r="J14" s="55"/>
      <c r="L14" s="5">
        <v>3</v>
      </c>
      <c r="M14" s="19"/>
      <c r="N14" s="51"/>
      <c r="O14" s="55"/>
    </row>
    <row r="15" spans="2:15" ht="20.25" customHeight="1" x14ac:dyDescent="0.15">
      <c r="D15" s="5">
        <v>4</v>
      </c>
      <c r="E15" s="41"/>
      <c r="H15" s="5">
        <v>4</v>
      </c>
      <c r="I15" s="41"/>
      <c r="J15" s="55"/>
      <c r="L15" s="5">
        <v>4</v>
      </c>
      <c r="M15" s="19"/>
      <c r="N15" s="51"/>
      <c r="O15" s="55"/>
    </row>
    <row r="16" spans="2:15" ht="20.25" customHeight="1" x14ac:dyDescent="0.15">
      <c r="D16" s="5">
        <v>5</v>
      </c>
      <c r="E16" s="41"/>
      <c r="H16" s="5">
        <v>5</v>
      </c>
      <c r="I16" s="41"/>
      <c r="J16" s="55"/>
      <c r="L16" s="5">
        <v>5</v>
      </c>
      <c r="M16" s="19"/>
      <c r="N16" s="51"/>
      <c r="O16" s="55"/>
    </row>
    <row r="17" spans="4:15" ht="20.25" customHeight="1" x14ac:dyDescent="0.15">
      <c r="D17" s="5">
        <v>6</v>
      </c>
      <c r="E17" s="41"/>
      <c r="H17" s="5">
        <v>6</v>
      </c>
      <c r="I17" s="41"/>
      <c r="J17" s="55"/>
      <c r="L17" s="5">
        <v>6</v>
      </c>
      <c r="M17" s="19"/>
      <c r="N17" s="51"/>
      <c r="O17" s="55"/>
    </row>
    <row r="18" spans="4:15" ht="20.25" customHeight="1" x14ac:dyDescent="0.15">
      <c r="D18" s="5">
        <v>7</v>
      </c>
      <c r="E18" s="41"/>
      <c r="H18" s="5">
        <v>7</v>
      </c>
      <c r="I18" s="41"/>
      <c r="J18" s="55"/>
      <c r="L18" s="5">
        <v>7</v>
      </c>
      <c r="M18" s="19"/>
      <c r="N18" s="51"/>
      <c r="O18" s="55"/>
    </row>
    <row r="19" spans="4:15" ht="20.25" customHeight="1" x14ac:dyDescent="0.15">
      <c r="D19" s="5">
        <v>8</v>
      </c>
      <c r="E19" s="41"/>
      <c r="H19" s="5">
        <v>8</v>
      </c>
      <c r="I19" s="41"/>
      <c r="J19" s="55"/>
      <c r="L19" s="5">
        <v>8</v>
      </c>
      <c r="M19" s="19"/>
      <c r="N19" s="51"/>
      <c r="O19" s="55"/>
    </row>
    <row r="20" spans="4:15" ht="20.25" customHeight="1" x14ac:dyDescent="0.15">
      <c r="D20" s="5">
        <v>9</v>
      </c>
      <c r="E20" s="41"/>
      <c r="H20" s="5">
        <v>9</v>
      </c>
      <c r="I20" s="41"/>
      <c r="J20" s="55"/>
      <c r="L20" s="5">
        <v>9</v>
      </c>
      <c r="M20" s="19"/>
      <c r="N20" s="51"/>
      <c r="O20" s="55"/>
    </row>
    <row r="21" spans="4:15" ht="20.25" customHeight="1" thickBot="1" x14ac:dyDescent="0.2">
      <c r="D21" s="6">
        <v>10</v>
      </c>
      <c r="E21" s="42"/>
      <c r="H21" s="5">
        <v>10</v>
      </c>
      <c r="I21" s="41"/>
      <c r="J21" s="55"/>
      <c r="L21" s="5">
        <v>10</v>
      </c>
      <c r="M21" s="19"/>
      <c r="N21" s="51"/>
      <c r="O21" s="55"/>
    </row>
    <row r="22" spans="4:15" ht="20.25" customHeight="1" x14ac:dyDescent="0.15">
      <c r="F22" s="31"/>
      <c r="H22" s="5">
        <v>11</v>
      </c>
      <c r="I22" s="41"/>
      <c r="J22" s="55"/>
      <c r="L22" s="5">
        <v>11</v>
      </c>
      <c r="M22" s="19"/>
      <c r="N22" s="51"/>
      <c r="O22" s="55"/>
    </row>
    <row r="23" spans="4:15" ht="20.25" customHeight="1" x14ac:dyDescent="0.15">
      <c r="H23" s="5">
        <v>12</v>
      </c>
      <c r="I23" s="41"/>
      <c r="J23" s="55"/>
      <c r="L23" s="5">
        <v>12</v>
      </c>
      <c r="M23" s="19"/>
      <c r="N23" s="51"/>
      <c r="O23" s="55"/>
    </row>
    <row r="24" spans="4:15" ht="20.25" customHeight="1" x14ac:dyDescent="0.15">
      <c r="H24" s="5">
        <v>13</v>
      </c>
      <c r="I24" s="41"/>
      <c r="J24" s="55"/>
      <c r="L24" s="5">
        <v>13</v>
      </c>
      <c r="M24" s="19"/>
      <c r="N24" s="51"/>
      <c r="O24" s="55"/>
    </row>
    <row r="25" spans="4:15" ht="20.25" customHeight="1" x14ac:dyDescent="0.15">
      <c r="H25" s="5">
        <v>14</v>
      </c>
      <c r="I25" s="41"/>
      <c r="J25" s="55"/>
      <c r="L25" s="5">
        <v>14</v>
      </c>
      <c r="M25" s="19"/>
      <c r="N25" s="51"/>
      <c r="O25" s="55"/>
    </row>
    <row r="26" spans="4:15" ht="20.25" customHeight="1" thickBot="1" x14ac:dyDescent="0.2">
      <c r="H26" s="5">
        <v>15</v>
      </c>
      <c r="I26" s="41"/>
      <c r="J26" s="55"/>
      <c r="L26" s="6">
        <v>15</v>
      </c>
      <c r="M26" s="20"/>
      <c r="N26" s="52"/>
      <c r="O26" s="56"/>
    </row>
    <row r="27" spans="4:15" ht="20.25" customHeight="1" x14ac:dyDescent="0.15">
      <c r="H27" s="5">
        <v>16</v>
      </c>
      <c r="I27" s="41"/>
      <c r="J27" s="55"/>
      <c r="L27" s="207" t="s">
        <v>99</v>
      </c>
      <c r="M27" s="207"/>
      <c r="N27" s="207"/>
    </row>
    <row r="28" spans="4:15" ht="20.25" customHeight="1" x14ac:dyDescent="0.15">
      <c r="H28" s="5">
        <v>17</v>
      </c>
      <c r="I28" s="41"/>
      <c r="J28" s="55"/>
    </row>
    <row r="29" spans="4:15" ht="20.25" customHeight="1" x14ac:dyDescent="0.15">
      <c r="H29" s="5">
        <v>18</v>
      </c>
      <c r="I29" s="41"/>
      <c r="J29" s="55"/>
    </row>
    <row r="30" spans="4:15" ht="20.25" customHeight="1" x14ac:dyDescent="0.15">
      <c r="H30" s="5">
        <v>19</v>
      </c>
      <c r="I30" s="41"/>
      <c r="J30" s="55"/>
    </row>
    <row r="31" spans="4:15" ht="20.25" customHeight="1" x14ac:dyDescent="0.15">
      <c r="H31" s="5">
        <v>20</v>
      </c>
      <c r="I31" s="41"/>
      <c r="J31" s="55"/>
    </row>
    <row r="32" spans="4:15" ht="20.25" customHeight="1" x14ac:dyDescent="0.15">
      <c r="H32" s="5">
        <v>21</v>
      </c>
      <c r="I32" s="41"/>
      <c r="J32" s="55"/>
    </row>
    <row r="33" spans="4:14" ht="20.25" customHeight="1" x14ac:dyDescent="0.15">
      <c r="H33" s="5">
        <v>22</v>
      </c>
      <c r="I33" s="41"/>
      <c r="J33" s="55"/>
    </row>
    <row r="34" spans="4:14" ht="20.25" customHeight="1" x14ac:dyDescent="0.15">
      <c r="H34" s="5">
        <v>23</v>
      </c>
      <c r="I34" s="41"/>
      <c r="J34" s="55"/>
    </row>
    <row r="35" spans="4:14" ht="20.25" customHeight="1" x14ac:dyDescent="0.15">
      <c r="H35" s="5">
        <v>24</v>
      </c>
      <c r="I35" s="41"/>
      <c r="J35" s="55"/>
    </row>
    <row r="36" spans="4:14" ht="20.25" customHeight="1" x14ac:dyDescent="0.15">
      <c r="H36" s="5">
        <v>25</v>
      </c>
      <c r="I36" s="41"/>
      <c r="J36" s="55"/>
    </row>
    <row r="37" spans="4:14" ht="20.25" customHeight="1" x14ac:dyDescent="0.15">
      <c r="H37" s="5">
        <v>26</v>
      </c>
      <c r="I37" s="41"/>
      <c r="J37" s="55"/>
    </row>
    <row r="38" spans="4:14" ht="20.25" customHeight="1" x14ac:dyDescent="0.15">
      <c r="H38" s="5">
        <v>27</v>
      </c>
      <c r="I38" s="41"/>
      <c r="J38" s="55"/>
    </row>
    <row r="39" spans="4:14" ht="20.25" customHeight="1" x14ac:dyDescent="0.15">
      <c r="H39" s="5">
        <v>28</v>
      </c>
      <c r="I39" s="41"/>
      <c r="J39" s="55"/>
    </row>
    <row r="40" spans="4:14" ht="20.25" customHeight="1" x14ac:dyDescent="0.15">
      <c r="H40" s="5">
        <v>29</v>
      </c>
      <c r="I40" s="41"/>
      <c r="J40" s="55"/>
    </row>
    <row r="41" spans="4:14" ht="20.25" customHeight="1" thickBot="1" x14ac:dyDescent="0.2">
      <c r="H41" s="6">
        <v>30</v>
      </c>
      <c r="I41" s="42"/>
      <c r="J41" s="56"/>
    </row>
    <row r="42" spans="4:14" ht="20.25" customHeight="1" x14ac:dyDescent="0.15">
      <c r="H42" s="207" t="s">
        <v>98</v>
      </c>
      <c r="I42" s="207"/>
      <c r="J42" s="207"/>
    </row>
    <row r="43" spans="4:14" ht="20.25" customHeight="1" x14ac:dyDescent="0.15">
      <c r="I43">
        <f>COUNTA(I12:I41)</f>
        <v>0</v>
      </c>
    </row>
    <row r="44" spans="4:14" ht="20.25" customHeight="1" x14ac:dyDescent="0.15"/>
    <row r="45" spans="4:14" ht="20.25" customHeight="1" x14ac:dyDescent="0.15"/>
    <row r="46" spans="4:14" ht="20.25" customHeight="1" x14ac:dyDescent="0.2">
      <c r="D46" s="208" t="s">
        <v>117</v>
      </c>
      <c r="E46" s="208"/>
    </row>
    <row r="47" spans="4:14" ht="20.25" customHeight="1" thickBot="1" x14ac:dyDescent="0.25">
      <c r="D47" s="61"/>
      <c r="E47" s="61" t="s">
        <v>113</v>
      </c>
      <c r="F47" t="s">
        <v>114</v>
      </c>
      <c r="H47" s="30" t="s">
        <v>134</v>
      </c>
      <c r="I47" s="102"/>
      <c r="L47" s="30" t="s">
        <v>135</v>
      </c>
      <c r="M47" s="30"/>
    </row>
    <row r="48" spans="4:14" ht="20.25" customHeight="1" thickBot="1" x14ac:dyDescent="0.2">
      <c r="D48" s="37" t="s">
        <v>31</v>
      </c>
      <c r="E48" s="38" t="s">
        <v>11</v>
      </c>
      <c r="H48" s="37" t="s">
        <v>31</v>
      </c>
      <c r="I48" s="38" t="s">
        <v>11</v>
      </c>
      <c r="L48" s="37" t="s">
        <v>31</v>
      </c>
      <c r="M48" s="203" t="s">
        <v>11</v>
      </c>
      <c r="N48" s="204"/>
    </row>
    <row r="49" spans="4:14" ht="20.25" customHeight="1" x14ac:dyDescent="0.15">
      <c r="D49" s="29">
        <v>1</v>
      </c>
      <c r="E49" s="40"/>
      <c r="H49" s="29">
        <v>1</v>
      </c>
      <c r="I49" s="40"/>
      <c r="L49" s="29">
        <v>1</v>
      </c>
      <c r="M49" s="43"/>
      <c r="N49" s="47"/>
    </row>
    <row r="50" spans="4:14" ht="20.25" customHeight="1" x14ac:dyDescent="0.15">
      <c r="D50" s="5">
        <v>2</v>
      </c>
      <c r="E50" s="41"/>
      <c r="H50" s="5">
        <v>2</v>
      </c>
      <c r="I50" s="41"/>
      <c r="L50" s="5">
        <v>2</v>
      </c>
      <c r="M50" s="19"/>
      <c r="N50" s="51"/>
    </row>
    <row r="51" spans="4:14" ht="20.25" customHeight="1" x14ac:dyDescent="0.15">
      <c r="D51" s="5">
        <v>3</v>
      </c>
      <c r="E51" s="41"/>
      <c r="H51" s="5">
        <v>3</v>
      </c>
      <c r="I51" s="41"/>
      <c r="L51" s="5">
        <v>3</v>
      </c>
      <c r="M51" s="19"/>
      <c r="N51" s="51"/>
    </row>
    <row r="52" spans="4:14" ht="20.25" customHeight="1" x14ac:dyDescent="0.15">
      <c r="D52" s="5">
        <v>4</v>
      </c>
      <c r="E52" s="41"/>
      <c r="H52" s="5">
        <v>4</v>
      </c>
      <c r="I52" s="41"/>
      <c r="L52" s="5">
        <v>4</v>
      </c>
      <c r="M52" s="19"/>
      <c r="N52" s="51"/>
    </row>
    <row r="53" spans="4:14" ht="20.25" customHeight="1" x14ac:dyDescent="0.15">
      <c r="D53" s="5">
        <v>5</v>
      </c>
      <c r="E53" s="41"/>
      <c r="H53" s="5">
        <v>5</v>
      </c>
      <c r="I53" s="41"/>
      <c r="L53" s="5">
        <v>5</v>
      </c>
      <c r="M53" s="19"/>
      <c r="N53" s="51"/>
    </row>
    <row r="54" spans="4:14" ht="20.25" customHeight="1" x14ac:dyDescent="0.15">
      <c r="D54" s="5">
        <v>6</v>
      </c>
      <c r="E54" s="41"/>
      <c r="H54" s="5">
        <v>6</v>
      </c>
      <c r="I54" s="41"/>
      <c r="L54" s="5">
        <v>6</v>
      </c>
      <c r="M54" s="19"/>
      <c r="N54" s="51"/>
    </row>
    <row r="55" spans="4:14" ht="20.25" customHeight="1" x14ac:dyDescent="0.15">
      <c r="D55" s="5">
        <v>7</v>
      </c>
      <c r="E55" s="41"/>
      <c r="H55" s="5">
        <v>7</v>
      </c>
      <c r="I55" s="41"/>
      <c r="L55" s="5">
        <v>7</v>
      </c>
      <c r="M55" s="19"/>
      <c r="N55" s="51"/>
    </row>
    <row r="56" spans="4:14" ht="20.25" customHeight="1" x14ac:dyDescent="0.15">
      <c r="D56" s="5">
        <v>8</v>
      </c>
      <c r="E56" s="41"/>
      <c r="H56" s="5">
        <v>8</v>
      </c>
      <c r="I56" s="41"/>
      <c r="L56" s="5">
        <v>8</v>
      </c>
      <c r="M56" s="19"/>
      <c r="N56" s="51"/>
    </row>
    <row r="57" spans="4:14" ht="20.25" customHeight="1" x14ac:dyDescent="0.15">
      <c r="D57" s="5">
        <v>9</v>
      </c>
      <c r="E57" s="41"/>
      <c r="H57" s="5">
        <v>9</v>
      </c>
      <c r="I57" s="41"/>
      <c r="L57" s="5">
        <v>9</v>
      </c>
      <c r="M57" s="19"/>
      <c r="N57" s="51"/>
    </row>
    <row r="58" spans="4:14" ht="20.25" customHeight="1" thickBot="1" x14ac:dyDescent="0.2">
      <c r="D58" s="6">
        <v>10</v>
      </c>
      <c r="E58" s="42"/>
      <c r="H58" s="5">
        <v>10</v>
      </c>
      <c r="I58" s="41"/>
      <c r="L58" s="5">
        <v>10</v>
      </c>
      <c r="M58" s="19"/>
      <c r="N58" s="51"/>
    </row>
    <row r="59" spans="4:14" ht="20.25" customHeight="1" x14ac:dyDescent="0.15">
      <c r="F59" s="31"/>
      <c r="H59" s="5">
        <v>11</v>
      </c>
      <c r="I59" s="41"/>
      <c r="L59" s="5">
        <v>11</v>
      </c>
      <c r="M59" s="19"/>
      <c r="N59" s="51"/>
    </row>
    <row r="60" spans="4:14" ht="20.25" customHeight="1" x14ac:dyDescent="0.15">
      <c r="H60" s="5">
        <v>12</v>
      </c>
      <c r="I60" s="41"/>
      <c r="L60" s="5">
        <v>12</v>
      </c>
      <c r="M60" s="19"/>
      <c r="N60" s="51"/>
    </row>
    <row r="61" spans="4:14" ht="20.25" customHeight="1" thickBot="1" x14ac:dyDescent="0.25">
      <c r="D61" s="61"/>
      <c r="E61" s="61" t="s">
        <v>115</v>
      </c>
      <c r="F61" t="s">
        <v>114</v>
      </c>
      <c r="H61" s="5">
        <v>13</v>
      </c>
      <c r="I61" s="41"/>
      <c r="L61" s="5">
        <v>13</v>
      </c>
      <c r="M61" s="19"/>
      <c r="N61" s="51"/>
    </row>
    <row r="62" spans="4:14" ht="20.25" customHeight="1" thickBot="1" x14ac:dyDescent="0.2">
      <c r="D62" s="37" t="s">
        <v>31</v>
      </c>
      <c r="E62" s="38" t="s">
        <v>11</v>
      </c>
      <c r="H62" s="5">
        <v>14</v>
      </c>
      <c r="I62" s="41"/>
      <c r="L62" s="5">
        <v>14</v>
      </c>
      <c r="M62" s="19"/>
      <c r="N62" s="51"/>
    </row>
    <row r="63" spans="4:14" ht="20.25" customHeight="1" thickBot="1" x14ac:dyDescent="0.2">
      <c r="D63" s="29">
        <v>1</v>
      </c>
      <c r="E63" s="40"/>
      <c r="H63" s="5">
        <v>15</v>
      </c>
      <c r="I63" s="41"/>
      <c r="L63" s="6">
        <v>15</v>
      </c>
      <c r="M63" s="20"/>
      <c r="N63" s="52"/>
    </row>
    <row r="64" spans="4:14" ht="20.25" customHeight="1" x14ac:dyDescent="0.15">
      <c r="D64" s="5">
        <v>2</v>
      </c>
      <c r="E64" s="41"/>
      <c r="H64" s="5">
        <v>16</v>
      </c>
      <c r="I64" s="41"/>
      <c r="L64" s="207" t="s">
        <v>99</v>
      </c>
      <c r="M64" s="207"/>
      <c r="N64" s="207"/>
    </row>
    <row r="65" spans="4:9" ht="20.25" customHeight="1" x14ac:dyDescent="0.15">
      <c r="D65" s="5">
        <v>3</v>
      </c>
      <c r="E65" s="41"/>
      <c r="H65" s="5">
        <v>17</v>
      </c>
      <c r="I65" s="41"/>
    </row>
    <row r="66" spans="4:9" ht="20.25" customHeight="1" x14ac:dyDescent="0.15">
      <c r="D66" s="5">
        <v>4</v>
      </c>
      <c r="E66" s="41"/>
      <c r="H66" s="5">
        <v>18</v>
      </c>
      <c r="I66" s="41"/>
    </row>
    <row r="67" spans="4:9" ht="20.25" customHeight="1" x14ac:dyDescent="0.15">
      <c r="D67" s="5">
        <v>5</v>
      </c>
      <c r="E67" s="41"/>
      <c r="H67" s="5">
        <v>19</v>
      </c>
      <c r="I67" s="41"/>
    </row>
    <row r="68" spans="4:9" ht="20.25" customHeight="1" x14ac:dyDescent="0.15">
      <c r="D68" s="5">
        <v>6</v>
      </c>
      <c r="E68" s="41"/>
      <c r="H68" s="5">
        <v>20</v>
      </c>
      <c r="I68" s="41"/>
    </row>
    <row r="69" spans="4:9" ht="20.25" customHeight="1" x14ac:dyDescent="0.15">
      <c r="D69" s="5">
        <v>7</v>
      </c>
      <c r="E69" s="41"/>
      <c r="H69" s="5">
        <v>21</v>
      </c>
      <c r="I69" s="41"/>
    </row>
    <row r="70" spans="4:9" ht="20.25" customHeight="1" x14ac:dyDescent="0.15">
      <c r="D70" s="5">
        <v>8</v>
      </c>
      <c r="E70" s="41"/>
      <c r="H70" s="5">
        <v>22</v>
      </c>
      <c r="I70" s="41"/>
    </row>
    <row r="71" spans="4:9" ht="20.25" customHeight="1" x14ac:dyDescent="0.15">
      <c r="D71" s="5">
        <v>9</v>
      </c>
      <c r="E71" s="41"/>
      <c r="H71" s="5">
        <v>23</v>
      </c>
      <c r="I71" s="41"/>
    </row>
    <row r="72" spans="4:9" ht="20.25" customHeight="1" thickBot="1" x14ac:dyDescent="0.2">
      <c r="D72" s="6">
        <v>10</v>
      </c>
      <c r="E72" s="42"/>
      <c r="H72" s="5">
        <v>24</v>
      </c>
      <c r="I72" s="41"/>
    </row>
    <row r="73" spans="4:9" ht="20.25" customHeight="1" x14ac:dyDescent="0.15">
      <c r="H73" s="5">
        <v>25</v>
      </c>
      <c r="I73" s="41"/>
    </row>
    <row r="74" spans="4:9" ht="20.25" customHeight="1" x14ac:dyDescent="0.15">
      <c r="H74" s="5">
        <v>26</v>
      </c>
      <c r="I74" s="41"/>
    </row>
    <row r="75" spans="4:9" ht="20.25" customHeight="1" thickBot="1" x14ac:dyDescent="0.25">
      <c r="D75" s="61"/>
      <c r="E75" s="61" t="s">
        <v>116</v>
      </c>
      <c r="F75" t="s">
        <v>114</v>
      </c>
      <c r="H75" s="5">
        <v>27</v>
      </c>
      <c r="I75" s="41"/>
    </row>
    <row r="76" spans="4:9" ht="20.25" customHeight="1" thickBot="1" x14ac:dyDescent="0.2">
      <c r="D76" s="37" t="s">
        <v>31</v>
      </c>
      <c r="E76" s="38" t="s">
        <v>11</v>
      </c>
      <c r="H76" s="5">
        <v>28</v>
      </c>
      <c r="I76" s="41"/>
    </row>
    <row r="77" spans="4:9" ht="20.25" customHeight="1" x14ac:dyDescent="0.15">
      <c r="D77" s="29">
        <v>1</v>
      </c>
      <c r="E77" s="40"/>
      <c r="H77" s="5">
        <v>29</v>
      </c>
      <c r="I77" s="41"/>
    </row>
    <row r="78" spans="4:9" ht="20.25" customHeight="1" thickBot="1" x14ac:dyDescent="0.2">
      <c r="D78" s="5">
        <v>2</v>
      </c>
      <c r="E78" s="41"/>
      <c r="H78" s="6">
        <v>30</v>
      </c>
      <c r="I78" s="42"/>
    </row>
    <row r="79" spans="4:9" ht="20.25" customHeight="1" x14ac:dyDescent="0.15">
      <c r="D79" s="5">
        <v>3</v>
      </c>
      <c r="E79" s="41"/>
      <c r="H79" s="101" t="s">
        <v>98</v>
      </c>
      <c r="I79" s="101"/>
    </row>
    <row r="80" spans="4:9" ht="20.25" customHeight="1" x14ac:dyDescent="0.15">
      <c r="D80" s="5">
        <v>4</v>
      </c>
      <c r="E80" s="41"/>
    </row>
    <row r="81" spans="4:5" ht="20.25" customHeight="1" x14ac:dyDescent="0.15">
      <c r="D81" s="5">
        <v>5</v>
      </c>
      <c r="E81" s="41"/>
    </row>
    <row r="82" spans="4:5" ht="20.25" customHeight="1" x14ac:dyDescent="0.15">
      <c r="D82" s="5">
        <v>6</v>
      </c>
      <c r="E82" s="41"/>
    </row>
    <row r="83" spans="4:5" ht="20.25" customHeight="1" x14ac:dyDescent="0.15">
      <c r="D83" s="5">
        <v>7</v>
      </c>
      <c r="E83" s="41"/>
    </row>
    <row r="84" spans="4:5" ht="20.25" customHeight="1" x14ac:dyDescent="0.15">
      <c r="D84" s="5">
        <v>8</v>
      </c>
      <c r="E84" s="41"/>
    </row>
    <row r="85" spans="4:5" ht="20.25" customHeight="1" x14ac:dyDescent="0.15">
      <c r="D85" s="5">
        <v>9</v>
      </c>
      <c r="E85" s="41"/>
    </row>
    <row r="86" spans="4:5" ht="20.25" customHeight="1" thickBot="1" x14ac:dyDescent="0.2">
      <c r="D86" s="6">
        <v>10</v>
      </c>
      <c r="E86" s="42"/>
    </row>
    <row r="87" spans="4:5" ht="20.25" customHeight="1" x14ac:dyDescent="0.15"/>
  </sheetData>
  <mergeCells count="17">
    <mergeCell ref="L27:N27"/>
    <mergeCell ref="H42:J42"/>
    <mergeCell ref="D46:E46"/>
    <mergeCell ref="M48:N48"/>
    <mergeCell ref="L64:N64"/>
    <mergeCell ref="M11:N11"/>
    <mergeCell ref="E1:F1"/>
    <mergeCell ref="C2:D2"/>
    <mergeCell ref="B3:B5"/>
    <mergeCell ref="C3:D3"/>
    <mergeCell ref="C4:D4"/>
    <mergeCell ref="C5:D5"/>
    <mergeCell ref="B6:B8"/>
    <mergeCell ref="C6:D6"/>
    <mergeCell ref="C7:D7"/>
    <mergeCell ref="C8:D8"/>
    <mergeCell ref="G6:I8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X29"/>
  <sheetViews>
    <sheetView topLeftCell="A15" zoomScale="85" zoomScaleNormal="85" workbookViewId="0">
      <selection activeCell="C3" sqref="C3"/>
    </sheetView>
  </sheetViews>
  <sheetFormatPr defaultRowHeight="13.5" x14ac:dyDescent="0.15"/>
  <cols>
    <col min="1" max="1" width="3.875" customWidth="1"/>
    <col min="2" max="15" width="4.625" customWidth="1"/>
    <col min="16" max="16" width="5.625" customWidth="1"/>
    <col min="17" max="24" width="4.625" customWidth="1"/>
  </cols>
  <sheetData>
    <row r="2" spans="2:24" ht="17.25" x14ac:dyDescent="0.15">
      <c r="B2" s="73"/>
      <c r="C2" s="157" t="s">
        <v>139</v>
      </c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</row>
    <row r="4" spans="2:24" ht="14.25" thickBot="1" x14ac:dyDescent="0.2"/>
    <row r="5" spans="2:24" ht="20.25" customHeight="1" x14ac:dyDescent="0.15">
      <c r="B5" s="158" t="s">
        <v>0</v>
      </c>
      <c r="C5" s="159"/>
      <c r="D5" s="184">
        <f>IF(男子参加名簿!D3="",女子参加名簿!D3,男子参加名簿!D3)</f>
        <v>0</v>
      </c>
      <c r="E5" s="238"/>
      <c r="F5" s="238"/>
      <c r="G5" s="238"/>
      <c r="H5" s="238"/>
      <c r="I5" s="238"/>
      <c r="J5" s="238"/>
      <c r="K5" s="238"/>
      <c r="L5" s="185"/>
      <c r="M5" s="166" t="s">
        <v>1</v>
      </c>
      <c r="N5" s="159"/>
      <c r="O5" s="159"/>
      <c r="P5" s="166">
        <f>IF(男子参加名簿!I3="",女子参加名簿!I3,男子参加名簿!I3)</f>
        <v>0</v>
      </c>
      <c r="Q5" s="159"/>
      <c r="R5" s="159"/>
      <c r="S5" s="159"/>
      <c r="T5" s="159"/>
      <c r="U5" s="159"/>
      <c r="V5" s="159"/>
      <c r="W5" s="159"/>
      <c r="X5" s="183"/>
    </row>
    <row r="6" spans="2:24" ht="20.25" customHeight="1" x14ac:dyDescent="0.15">
      <c r="B6" s="239" t="s">
        <v>2</v>
      </c>
      <c r="C6" s="240"/>
      <c r="D6" s="69" t="s">
        <v>69</v>
      </c>
      <c r="E6" s="174">
        <f>IF(男子参加名簿!E4="",女子参加名簿!E4,男子参加名簿!E4)</f>
        <v>0</v>
      </c>
      <c r="F6" s="174"/>
      <c r="G6" s="174"/>
      <c r="H6" s="174"/>
      <c r="I6" s="174"/>
      <c r="J6" s="174"/>
      <c r="K6" s="174"/>
      <c r="L6" s="243"/>
      <c r="M6" s="168" t="s">
        <v>4</v>
      </c>
      <c r="N6" s="161"/>
      <c r="O6" s="161"/>
      <c r="P6" s="68" t="s">
        <v>69</v>
      </c>
      <c r="Q6" s="174">
        <f>IF(男子参加名簿!K4="",女子参加名簿!K4,男子参加名簿!K4)</f>
        <v>0</v>
      </c>
      <c r="R6" s="174"/>
      <c r="S6" s="174"/>
      <c r="T6" s="174"/>
      <c r="U6" s="174"/>
      <c r="V6" s="174"/>
      <c r="W6" s="174"/>
      <c r="X6" s="175"/>
    </row>
    <row r="7" spans="2:24" ht="20.25" customHeight="1" x14ac:dyDescent="0.15">
      <c r="B7" s="239"/>
      <c r="C7" s="240"/>
      <c r="D7" s="170">
        <f>IF(男子参加名簿!D5="",女子参加名簿!D5,男子参加名簿!D5)</f>
        <v>0</v>
      </c>
      <c r="E7" s="163"/>
      <c r="F7" s="163"/>
      <c r="G7" s="163"/>
      <c r="H7" s="163"/>
      <c r="I7" s="163"/>
      <c r="J7" s="163"/>
      <c r="K7" s="163"/>
      <c r="L7" s="171"/>
      <c r="M7" s="170"/>
      <c r="N7" s="163"/>
      <c r="O7" s="163"/>
      <c r="P7" s="170">
        <f>IF(男子参加名簿!I5="",女子参加名簿!I5,男子参加名簿!I5)</f>
        <v>0</v>
      </c>
      <c r="Q7" s="163"/>
      <c r="R7" s="163"/>
      <c r="S7" s="163"/>
      <c r="T7" s="163"/>
      <c r="U7" s="163"/>
      <c r="V7" s="163"/>
      <c r="W7" s="163"/>
      <c r="X7" s="244"/>
    </row>
    <row r="8" spans="2:24" ht="20.25" customHeight="1" x14ac:dyDescent="0.15">
      <c r="B8" s="160"/>
      <c r="C8" s="161"/>
      <c r="D8" s="170" t="str">
        <f>IF(AND(男子参加名簿!D6="",女子参加名簿!D6=""),"",IF(男子参加名簿!D6="",女子参加名簿!D6,男子参加名簿!D6))</f>
        <v/>
      </c>
      <c r="E8" s="163"/>
      <c r="F8" s="163"/>
      <c r="G8" s="163"/>
      <c r="H8" s="163"/>
      <c r="I8" s="163"/>
      <c r="J8" s="163"/>
      <c r="K8" s="163"/>
      <c r="L8" s="171"/>
      <c r="M8" s="170"/>
      <c r="N8" s="163"/>
      <c r="O8" s="163"/>
      <c r="P8" s="60" t="s">
        <v>70</v>
      </c>
      <c r="Q8" s="180">
        <f>IF(男子参加名簿!K6="",女子参加名簿!K6,男子参加名簿!K6)</f>
        <v>0</v>
      </c>
      <c r="R8" s="180"/>
      <c r="S8" s="180"/>
      <c r="T8" s="180"/>
      <c r="U8" s="180"/>
      <c r="V8" s="180"/>
      <c r="W8" s="180"/>
      <c r="X8" s="180"/>
    </row>
    <row r="9" spans="2:24" ht="20.25" customHeight="1" thickBot="1" x14ac:dyDescent="0.2">
      <c r="B9" s="241"/>
      <c r="C9" s="242"/>
      <c r="D9" s="67" t="s">
        <v>71</v>
      </c>
      <c r="E9" s="181">
        <f>IF(男子参加名簿!E7="",女子参加名簿!E7,男子参加名簿!E7)</f>
        <v>0</v>
      </c>
      <c r="F9" s="181"/>
      <c r="G9" s="181"/>
      <c r="H9" s="181"/>
      <c r="I9" s="181"/>
      <c r="J9" s="181"/>
      <c r="K9" s="181"/>
      <c r="L9" s="245"/>
      <c r="M9" s="172"/>
      <c r="N9" s="165"/>
      <c r="O9" s="165"/>
      <c r="P9" s="67" t="s">
        <v>72</v>
      </c>
      <c r="Q9" s="181">
        <f>IF(男子参加名簿!K7="",女子参加名簿!K7,男子参加名簿!K7)</f>
        <v>0</v>
      </c>
      <c r="R9" s="181"/>
      <c r="S9" s="181"/>
      <c r="T9" s="181"/>
      <c r="U9" s="181"/>
      <c r="V9" s="181"/>
      <c r="W9" s="181"/>
      <c r="X9" s="182"/>
    </row>
    <row r="11" spans="2:24" ht="24" customHeight="1" x14ac:dyDescent="0.15">
      <c r="H11" s="103" t="s">
        <v>121</v>
      </c>
    </row>
    <row r="12" spans="2:24" s="2" customFormat="1" ht="20.25" customHeight="1" thickBot="1" x14ac:dyDescent="0.2">
      <c r="H12" s="234" t="s">
        <v>118</v>
      </c>
      <c r="I12" s="234"/>
      <c r="T12" s="235" t="s">
        <v>119</v>
      </c>
      <c r="U12" s="235"/>
      <c r="V12" s="235" t="s">
        <v>120</v>
      </c>
      <c r="W12" s="235"/>
    </row>
    <row r="13" spans="2:24" s="2" customFormat="1" ht="30" customHeight="1" x14ac:dyDescent="0.15">
      <c r="B13" s="226" t="s">
        <v>73</v>
      </c>
      <c r="C13" s="229"/>
      <c r="D13" s="230"/>
      <c r="E13" s="230"/>
      <c r="F13" s="230"/>
      <c r="G13" s="231"/>
      <c r="H13" s="232" t="s">
        <v>74</v>
      </c>
      <c r="I13" s="232"/>
      <c r="J13" s="74"/>
      <c r="K13" s="233" t="s">
        <v>75</v>
      </c>
      <c r="L13" s="233"/>
      <c r="M13" s="74"/>
      <c r="N13" s="74"/>
      <c r="O13" s="233" t="s">
        <v>76</v>
      </c>
      <c r="P13" s="233"/>
      <c r="Q13" s="233"/>
      <c r="R13" s="75"/>
      <c r="T13" s="237" t="s">
        <v>90</v>
      </c>
      <c r="U13" s="237"/>
      <c r="V13" s="237" t="s">
        <v>77</v>
      </c>
      <c r="W13" s="237"/>
    </row>
    <row r="14" spans="2:24" s="2" customFormat="1" ht="30" customHeight="1" x14ac:dyDescent="0.15">
      <c r="B14" s="227"/>
      <c r="C14" s="217" t="s">
        <v>78</v>
      </c>
      <c r="D14" s="220" t="s">
        <v>88</v>
      </c>
      <c r="E14" s="209" t="s">
        <v>79</v>
      </c>
      <c r="F14" s="210"/>
      <c r="G14" s="211"/>
      <c r="H14" s="223"/>
      <c r="I14" s="223"/>
      <c r="J14" s="63" t="s">
        <v>80</v>
      </c>
      <c r="K14" s="212">
        <v>25000</v>
      </c>
      <c r="L14" s="212"/>
      <c r="M14" s="76" t="s">
        <v>15</v>
      </c>
      <c r="N14" s="63" t="s">
        <v>81</v>
      </c>
      <c r="O14" s="214">
        <f>H14*K14</f>
        <v>0</v>
      </c>
      <c r="P14" s="214"/>
      <c r="Q14" s="214"/>
      <c r="R14" s="77" t="s">
        <v>15</v>
      </c>
      <c r="T14" s="236" t="str">
        <f>男子参加名簿!F10</f>
        <v>無</v>
      </c>
      <c r="U14" s="223"/>
      <c r="V14" s="223">
        <f>男子申込!F3</f>
        <v>0</v>
      </c>
      <c r="W14" s="223"/>
    </row>
    <row r="15" spans="2:24" s="2" customFormat="1" ht="30" customHeight="1" x14ac:dyDescent="0.15">
      <c r="B15" s="227"/>
      <c r="C15" s="218"/>
      <c r="D15" s="221"/>
      <c r="E15" s="209" t="s">
        <v>82</v>
      </c>
      <c r="F15" s="210"/>
      <c r="G15" s="211"/>
      <c r="H15" s="223"/>
      <c r="I15" s="223"/>
      <c r="J15" s="63" t="s">
        <v>83</v>
      </c>
      <c r="K15" s="212">
        <v>3000</v>
      </c>
      <c r="L15" s="213"/>
      <c r="M15" s="76" t="s">
        <v>15</v>
      </c>
      <c r="N15" s="63" t="s">
        <v>81</v>
      </c>
      <c r="O15" s="214">
        <f t="shared" ref="O15:O25" si="0">H15*K15</f>
        <v>0</v>
      </c>
      <c r="P15" s="214"/>
      <c r="Q15" s="214"/>
      <c r="R15" s="77" t="s">
        <v>15</v>
      </c>
      <c r="T15" s="236">
        <f>男子参加名簿!F11</f>
        <v>0</v>
      </c>
      <c r="U15" s="223"/>
      <c r="V15" s="223">
        <f>男子申込!F4</f>
        <v>0</v>
      </c>
      <c r="W15" s="223"/>
    </row>
    <row r="16" spans="2:24" s="2" customFormat="1" ht="30" customHeight="1" x14ac:dyDescent="0.15">
      <c r="B16" s="227"/>
      <c r="C16" s="218"/>
      <c r="D16" s="222"/>
      <c r="E16" s="209" t="s">
        <v>84</v>
      </c>
      <c r="F16" s="210"/>
      <c r="G16" s="211"/>
      <c r="H16" s="223"/>
      <c r="I16" s="223"/>
      <c r="J16" s="63" t="s">
        <v>83</v>
      </c>
      <c r="K16" s="212">
        <v>6000</v>
      </c>
      <c r="L16" s="213"/>
      <c r="M16" s="76" t="s">
        <v>15</v>
      </c>
      <c r="N16" s="63" t="s">
        <v>81</v>
      </c>
      <c r="O16" s="214">
        <f t="shared" si="0"/>
        <v>0</v>
      </c>
      <c r="P16" s="214"/>
      <c r="Q16" s="214"/>
      <c r="R16" s="77" t="s">
        <v>15</v>
      </c>
      <c r="T16" s="223">
        <f>男子参加名簿!F12</f>
        <v>0</v>
      </c>
      <c r="U16" s="223"/>
      <c r="V16" s="223">
        <f>男子申込!F5</f>
        <v>0</v>
      </c>
      <c r="W16" s="223"/>
    </row>
    <row r="17" spans="2:23" s="2" customFormat="1" ht="30" customHeight="1" x14ac:dyDescent="0.15">
      <c r="B17" s="227"/>
      <c r="C17" s="218"/>
      <c r="D17" s="220" t="s">
        <v>89</v>
      </c>
      <c r="E17" s="209" t="s">
        <v>79</v>
      </c>
      <c r="F17" s="210"/>
      <c r="G17" s="211"/>
      <c r="H17" s="215"/>
      <c r="I17" s="198"/>
      <c r="J17" s="63" t="s">
        <v>80</v>
      </c>
      <c r="K17" s="212">
        <v>25000</v>
      </c>
      <c r="L17" s="212"/>
      <c r="M17" s="76" t="s">
        <v>15</v>
      </c>
      <c r="N17" s="63" t="s">
        <v>81</v>
      </c>
      <c r="O17" s="214">
        <f>H17*K17</f>
        <v>0</v>
      </c>
      <c r="P17" s="214"/>
      <c r="Q17" s="214"/>
      <c r="R17" s="77" t="s">
        <v>15</v>
      </c>
      <c r="T17" s="215" t="str">
        <f>男子参加名簿!F13</f>
        <v>無</v>
      </c>
      <c r="U17" s="198"/>
      <c r="V17" s="215">
        <f>男子申込!F6</f>
        <v>0</v>
      </c>
      <c r="W17" s="198"/>
    </row>
    <row r="18" spans="2:23" s="2" customFormat="1" ht="30" customHeight="1" x14ac:dyDescent="0.15">
      <c r="B18" s="227"/>
      <c r="C18" s="218"/>
      <c r="D18" s="221"/>
      <c r="E18" s="209" t="s">
        <v>82</v>
      </c>
      <c r="F18" s="210"/>
      <c r="G18" s="211"/>
      <c r="H18" s="215"/>
      <c r="I18" s="198"/>
      <c r="J18" s="63" t="s">
        <v>83</v>
      </c>
      <c r="K18" s="212">
        <v>3000</v>
      </c>
      <c r="L18" s="213"/>
      <c r="M18" s="76" t="s">
        <v>15</v>
      </c>
      <c r="N18" s="63" t="s">
        <v>81</v>
      </c>
      <c r="O18" s="214">
        <f t="shared" ref="O18:O19" si="1">H18*K18</f>
        <v>0</v>
      </c>
      <c r="P18" s="214"/>
      <c r="Q18" s="214"/>
      <c r="R18" s="77" t="s">
        <v>15</v>
      </c>
      <c r="T18" s="215">
        <f>男子参加名簿!F14</f>
        <v>0</v>
      </c>
      <c r="U18" s="198"/>
      <c r="V18" s="215">
        <f>男子申込!F7</f>
        <v>0</v>
      </c>
      <c r="W18" s="198"/>
    </row>
    <row r="19" spans="2:23" s="2" customFormat="1" ht="30" customHeight="1" x14ac:dyDescent="0.15">
      <c r="B19" s="227"/>
      <c r="C19" s="219"/>
      <c r="D19" s="222"/>
      <c r="E19" s="209" t="s">
        <v>84</v>
      </c>
      <c r="F19" s="210"/>
      <c r="G19" s="211"/>
      <c r="H19" s="215"/>
      <c r="I19" s="198"/>
      <c r="J19" s="63" t="s">
        <v>83</v>
      </c>
      <c r="K19" s="212">
        <v>6000</v>
      </c>
      <c r="L19" s="213"/>
      <c r="M19" s="76" t="s">
        <v>15</v>
      </c>
      <c r="N19" s="63" t="s">
        <v>81</v>
      </c>
      <c r="O19" s="214">
        <f t="shared" si="1"/>
        <v>0</v>
      </c>
      <c r="P19" s="214"/>
      <c r="Q19" s="214"/>
      <c r="R19" s="77" t="s">
        <v>15</v>
      </c>
      <c r="T19" s="215">
        <f>男子参加名簿!F15</f>
        <v>0</v>
      </c>
      <c r="U19" s="198"/>
      <c r="V19" s="215">
        <f>男子申込!F8</f>
        <v>0</v>
      </c>
      <c r="W19" s="198"/>
    </row>
    <row r="20" spans="2:23" s="2" customFormat="1" ht="30" customHeight="1" x14ac:dyDescent="0.15">
      <c r="B20" s="227"/>
      <c r="C20" s="217" t="s">
        <v>85</v>
      </c>
      <c r="D20" s="220" t="s">
        <v>88</v>
      </c>
      <c r="E20" s="209" t="s">
        <v>79</v>
      </c>
      <c r="F20" s="210"/>
      <c r="G20" s="211"/>
      <c r="H20" s="215"/>
      <c r="I20" s="198"/>
      <c r="J20" s="63" t="s">
        <v>80</v>
      </c>
      <c r="K20" s="212">
        <v>25000</v>
      </c>
      <c r="L20" s="212"/>
      <c r="M20" s="76" t="s">
        <v>15</v>
      </c>
      <c r="N20" s="63" t="s">
        <v>81</v>
      </c>
      <c r="O20" s="214">
        <f>H20*K20</f>
        <v>0</v>
      </c>
      <c r="P20" s="214"/>
      <c r="Q20" s="214"/>
      <c r="R20" s="77" t="s">
        <v>15</v>
      </c>
      <c r="T20" s="225" t="str">
        <f>女子参加名簿!F10</f>
        <v>無</v>
      </c>
      <c r="U20" s="198"/>
      <c r="V20" s="215">
        <f>女子申込!F3</f>
        <v>0</v>
      </c>
      <c r="W20" s="198"/>
    </row>
    <row r="21" spans="2:23" s="2" customFormat="1" ht="30" customHeight="1" x14ac:dyDescent="0.15">
      <c r="B21" s="227"/>
      <c r="C21" s="218"/>
      <c r="D21" s="221"/>
      <c r="E21" s="209" t="s">
        <v>82</v>
      </c>
      <c r="F21" s="210"/>
      <c r="G21" s="211"/>
      <c r="H21" s="215"/>
      <c r="I21" s="198"/>
      <c r="J21" s="63" t="s">
        <v>83</v>
      </c>
      <c r="K21" s="212">
        <v>3000</v>
      </c>
      <c r="L21" s="213"/>
      <c r="M21" s="76" t="s">
        <v>15</v>
      </c>
      <c r="N21" s="63" t="s">
        <v>81</v>
      </c>
      <c r="O21" s="214">
        <f t="shared" ref="O21:O22" si="2">H21*K21</f>
        <v>0</v>
      </c>
      <c r="P21" s="214"/>
      <c r="Q21" s="214"/>
      <c r="R21" s="77" t="s">
        <v>15</v>
      </c>
      <c r="T21" s="215">
        <f>女子参加名簿!F11</f>
        <v>0</v>
      </c>
      <c r="U21" s="198"/>
      <c r="V21" s="215">
        <f>女子申込!F4</f>
        <v>0</v>
      </c>
      <c r="W21" s="198"/>
    </row>
    <row r="22" spans="2:23" s="2" customFormat="1" ht="30" customHeight="1" x14ac:dyDescent="0.15">
      <c r="B22" s="227"/>
      <c r="C22" s="218"/>
      <c r="D22" s="222"/>
      <c r="E22" s="209" t="s">
        <v>84</v>
      </c>
      <c r="F22" s="210"/>
      <c r="G22" s="211"/>
      <c r="H22" s="215"/>
      <c r="I22" s="198"/>
      <c r="J22" s="63" t="s">
        <v>83</v>
      </c>
      <c r="K22" s="212">
        <v>6000</v>
      </c>
      <c r="L22" s="213"/>
      <c r="M22" s="76" t="s">
        <v>15</v>
      </c>
      <c r="N22" s="63" t="s">
        <v>81</v>
      </c>
      <c r="O22" s="214">
        <f t="shared" si="2"/>
        <v>0</v>
      </c>
      <c r="P22" s="214"/>
      <c r="Q22" s="214"/>
      <c r="R22" s="77" t="s">
        <v>15</v>
      </c>
      <c r="T22" s="215">
        <f>女子参加名簿!F12</f>
        <v>0</v>
      </c>
      <c r="U22" s="198"/>
      <c r="V22" s="215">
        <f>女子申込!F5</f>
        <v>0</v>
      </c>
      <c r="W22" s="198"/>
    </row>
    <row r="23" spans="2:23" s="2" customFormat="1" ht="30" customHeight="1" x14ac:dyDescent="0.15">
      <c r="B23" s="227"/>
      <c r="C23" s="218"/>
      <c r="D23" s="220" t="s">
        <v>89</v>
      </c>
      <c r="E23" s="209" t="s">
        <v>79</v>
      </c>
      <c r="F23" s="210"/>
      <c r="G23" s="211"/>
      <c r="H23" s="223"/>
      <c r="I23" s="223"/>
      <c r="J23" s="63" t="s">
        <v>86</v>
      </c>
      <c r="K23" s="212">
        <v>25000</v>
      </c>
      <c r="L23" s="212"/>
      <c r="M23" s="76" t="s">
        <v>15</v>
      </c>
      <c r="N23" s="63" t="s">
        <v>81</v>
      </c>
      <c r="O23" s="214">
        <f t="shared" si="0"/>
        <v>0</v>
      </c>
      <c r="P23" s="214"/>
      <c r="Q23" s="214"/>
      <c r="R23" s="77" t="s">
        <v>15</v>
      </c>
      <c r="T23" s="223" t="str">
        <f>女子参加名簿!F13</f>
        <v>無</v>
      </c>
      <c r="U23" s="223"/>
      <c r="V23" s="223">
        <f>女子申込!F6</f>
        <v>0</v>
      </c>
      <c r="W23" s="223"/>
    </row>
    <row r="24" spans="2:23" s="2" customFormat="1" ht="30" customHeight="1" x14ac:dyDescent="0.15">
      <c r="B24" s="227"/>
      <c r="C24" s="218"/>
      <c r="D24" s="221"/>
      <c r="E24" s="209" t="s">
        <v>82</v>
      </c>
      <c r="F24" s="210"/>
      <c r="G24" s="211"/>
      <c r="H24" s="223"/>
      <c r="I24" s="223"/>
      <c r="J24" s="63" t="s">
        <v>83</v>
      </c>
      <c r="K24" s="212">
        <v>3000</v>
      </c>
      <c r="L24" s="213"/>
      <c r="M24" s="76" t="s">
        <v>15</v>
      </c>
      <c r="N24" s="63" t="s">
        <v>81</v>
      </c>
      <c r="O24" s="214">
        <f t="shared" si="0"/>
        <v>0</v>
      </c>
      <c r="P24" s="214"/>
      <c r="Q24" s="214"/>
      <c r="R24" s="77" t="s">
        <v>15</v>
      </c>
      <c r="T24" s="223">
        <f>女子参加名簿!F14</f>
        <v>0</v>
      </c>
      <c r="U24" s="223"/>
      <c r="V24" s="223">
        <f>女子申込!F7</f>
        <v>0</v>
      </c>
      <c r="W24" s="223"/>
    </row>
    <row r="25" spans="2:23" s="2" customFormat="1" ht="30" customHeight="1" x14ac:dyDescent="0.15">
      <c r="B25" s="227"/>
      <c r="C25" s="219"/>
      <c r="D25" s="222"/>
      <c r="E25" s="209" t="s">
        <v>47</v>
      </c>
      <c r="F25" s="210"/>
      <c r="G25" s="211"/>
      <c r="H25" s="223"/>
      <c r="I25" s="223"/>
      <c r="J25" s="63" t="s">
        <v>46</v>
      </c>
      <c r="K25" s="212">
        <v>6000</v>
      </c>
      <c r="L25" s="213"/>
      <c r="M25" s="76" t="s">
        <v>15</v>
      </c>
      <c r="N25" s="63" t="s">
        <v>81</v>
      </c>
      <c r="O25" s="214">
        <f t="shared" si="0"/>
        <v>0</v>
      </c>
      <c r="P25" s="214"/>
      <c r="Q25" s="214"/>
      <c r="R25" s="77" t="s">
        <v>15</v>
      </c>
      <c r="T25" s="223">
        <f>女子参加名簿!F15</f>
        <v>0</v>
      </c>
      <c r="U25" s="223"/>
      <c r="V25" s="223">
        <f>女子申込!F8</f>
        <v>0</v>
      </c>
      <c r="W25" s="223"/>
    </row>
    <row r="26" spans="2:23" s="2" customFormat="1" ht="30" customHeight="1" thickBot="1" x14ac:dyDescent="0.2">
      <c r="B26" s="228"/>
      <c r="C26" s="224" t="s">
        <v>87</v>
      </c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16">
        <f>SUM(O14:Q25)</f>
        <v>0</v>
      </c>
      <c r="P26" s="216"/>
      <c r="Q26" s="216"/>
      <c r="R26" s="78" t="s">
        <v>15</v>
      </c>
    </row>
    <row r="27" spans="2:23" s="2" customFormat="1" x14ac:dyDescent="0.15"/>
    <row r="28" spans="2:23" s="2" customFormat="1" x14ac:dyDescent="0.15"/>
    <row r="29" spans="2:23" s="2" customFormat="1" x14ac:dyDescent="0.15"/>
  </sheetData>
  <mergeCells count="105">
    <mergeCell ref="C2:T2"/>
    <mergeCell ref="B5:C5"/>
    <mergeCell ref="D5:L5"/>
    <mergeCell ref="M5:O5"/>
    <mergeCell ref="P5:X5"/>
    <mergeCell ref="B6:C9"/>
    <mergeCell ref="E6:L6"/>
    <mergeCell ref="M6:O9"/>
    <mergeCell ref="Q6:X6"/>
    <mergeCell ref="D7:L7"/>
    <mergeCell ref="D8:L8"/>
    <mergeCell ref="P7:X7"/>
    <mergeCell ref="Q8:X8"/>
    <mergeCell ref="E9:L9"/>
    <mergeCell ref="Q9:X9"/>
    <mergeCell ref="B13:B26"/>
    <mergeCell ref="C13:G13"/>
    <mergeCell ref="H13:I13"/>
    <mergeCell ref="K13:L13"/>
    <mergeCell ref="O13:Q13"/>
    <mergeCell ref="H12:I12"/>
    <mergeCell ref="T12:U12"/>
    <mergeCell ref="V12:W12"/>
    <mergeCell ref="T15:U15"/>
    <mergeCell ref="V15:W15"/>
    <mergeCell ref="H16:I16"/>
    <mergeCell ref="K16:L16"/>
    <mergeCell ref="O16:Q16"/>
    <mergeCell ref="T16:U16"/>
    <mergeCell ref="T13:U13"/>
    <mergeCell ref="V13:W13"/>
    <mergeCell ref="H14:I14"/>
    <mergeCell ref="K14:L14"/>
    <mergeCell ref="O14:Q14"/>
    <mergeCell ref="T14:U14"/>
    <mergeCell ref="V14:W14"/>
    <mergeCell ref="T24:U24"/>
    <mergeCell ref="V24:W24"/>
    <mergeCell ref="H25:I25"/>
    <mergeCell ref="T25:U25"/>
    <mergeCell ref="V25:W25"/>
    <mergeCell ref="V16:W16"/>
    <mergeCell ref="H23:I23"/>
    <mergeCell ref="K23:L23"/>
    <mergeCell ref="O23:Q23"/>
    <mergeCell ref="T23:U23"/>
    <mergeCell ref="V23:W23"/>
    <mergeCell ref="H24:I24"/>
    <mergeCell ref="V17:W17"/>
    <mergeCell ref="V18:W18"/>
    <mergeCell ref="V19:W19"/>
    <mergeCell ref="V20:W20"/>
    <mergeCell ref="V21:W21"/>
    <mergeCell ref="V22:W22"/>
    <mergeCell ref="T17:U17"/>
    <mergeCell ref="T18:U18"/>
    <mergeCell ref="T19:U19"/>
    <mergeCell ref="T20:U20"/>
    <mergeCell ref="T22:U22"/>
    <mergeCell ref="T21:U21"/>
    <mergeCell ref="O26:Q26"/>
    <mergeCell ref="C14:C19"/>
    <mergeCell ref="C20:C25"/>
    <mergeCell ref="D14:D16"/>
    <mergeCell ref="D17:D19"/>
    <mergeCell ref="D20:D22"/>
    <mergeCell ref="D23:D25"/>
    <mergeCell ref="E14:G14"/>
    <mergeCell ref="K24:L24"/>
    <mergeCell ref="O24:Q24"/>
    <mergeCell ref="H15:I15"/>
    <mergeCell ref="K15:L15"/>
    <mergeCell ref="O15:Q15"/>
    <mergeCell ref="E15:G15"/>
    <mergeCell ref="E16:G16"/>
    <mergeCell ref="E17:G17"/>
    <mergeCell ref="E18:G18"/>
    <mergeCell ref="E19:G19"/>
    <mergeCell ref="H17:I17"/>
    <mergeCell ref="H18:I18"/>
    <mergeCell ref="H19:I19"/>
    <mergeCell ref="C26:N26"/>
    <mergeCell ref="E23:G23"/>
    <mergeCell ref="E24:G24"/>
    <mergeCell ref="E25:G25"/>
    <mergeCell ref="K17:L17"/>
    <mergeCell ref="K18:L18"/>
    <mergeCell ref="K19:L19"/>
    <mergeCell ref="O17:Q17"/>
    <mergeCell ref="O18:Q18"/>
    <mergeCell ref="O19:Q19"/>
    <mergeCell ref="H20:I20"/>
    <mergeCell ref="H21:I21"/>
    <mergeCell ref="H22:I22"/>
    <mergeCell ref="K20:L20"/>
    <mergeCell ref="K21:L21"/>
    <mergeCell ref="K22:L22"/>
    <mergeCell ref="E20:G20"/>
    <mergeCell ref="E21:G21"/>
    <mergeCell ref="E22:G22"/>
    <mergeCell ref="O20:Q20"/>
    <mergeCell ref="O21:Q21"/>
    <mergeCell ref="O22:Q22"/>
    <mergeCell ref="K25:L25"/>
    <mergeCell ref="O25:Q25"/>
  </mergeCells>
  <phoneticPr fontId="1"/>
  <pageMargins left="0.7" right="0.7" top="0.75" bottom="0.75" header="0.3" footer="0.3"/>
  <pageSetup paperSize="9"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L47"/>
  <sheetViews>
    <sheetView zoomScale="115" zoomScaleNormal="115" workbookViewId="0">
      <selection activeCell="M13" sqref="M13"/>
    </sheetView>
  </sheetViews>
  <sheetFormatPr defaultRowHeight="13.5" x14ac:dyDescent="0.15"/>
  <cols>
    <col min="1" max="1" width="2.25" customWidth="1"/>
    <col min="2" max="3" width="3.625" customWidth="1"/>
    <col min="4" max="4" width="12.625" customWidth="1"/>
    <col min="5" max="5" width="3.625" customWidth="1"/>
    <col min="6" max="11" width="2.625" customWidth="1"/>
    <col min="12" max="12" width="15.625" customWidth="1"/>
    <col min="13" max="14" width="7.625" customWidth="1"/>
    <col min="15" max="16" width="3.625" customWidth="1"/>
    <col min="17" max="17" width="12.625" customWidth="1"/>
    <col min="18" max="18" width="3.625" customWidth="1"/>
    <col min="19" max="24" width="2.625" customWidth="1"/>
    <col min="25" max="25" width="15.625" customWidth="1"/>
    <col min="26" max="27" width="7.625" customWidth="1"/>
    <col min="28" max="29" width="3.625" customWidth="1"/>
    <col min="30" max="30" width="12.625" customWidth="1"/>
    <col min="31" max="31" width="3.625" customWidth="1"/>
    <col min="32" max="37" width="2.625" customWidth="1"/>
    <col min="38" max="38" width="15.625" customWidth="1"/>
  </cols>
  <sheetData>
    <row r="1" spans="2:38" ht="14.25" customHeight="1" x14ac:dyDescent="0.15">
      <c r="E1" s="269" t="s">
        <v>16</v>
      </c>
      <c r="F1" s="269"/>
      <c r="G1" s="269"/>
      <c r="H1" s="269"/>
      <c r="I1" s="269"/>
      <c r="J1" s="269"/>
      <c r="K1" s="269"/>
      <c r="L1" s="269"/>
    </row>
    <row r="2" spans="2:38" ht="14.25" customHeight="1" x14ac:dyDescent="0.15">
      <c r="B2" t="s">
        <v>5</v>
      </c>
      <c r="E2" s="270" t="s">
        <v>17</v>
      </c>
      <c r="F2" s="270"/>
      <c r="G2" s="270"/>
      <c r="H2" s="270"/>
      <c r="I2" s="270"/>
      <c r="J2" s="270"/>
      <c r="K2" s="270"/>
      <c r="L2" s="270"/>
    </row>
    <row r="3" spans="2:38" ht="14.25" thickBot="1" x14ac:dyDescent="0.2"/>
    <row r="4" spans="2:38" ht="20.25" customHeight="1" x14ac:dyDescent="0.15">
      <c r="B4" s="267" t="s">
        <v>0</v>
      </c>
      <c r="C4" s="268"/>
      <c r="D4" s="264" t="str">
        <f>IF(男子参加名簿!D3="","",男子参加名簿!D3)</f>
        <v/>
      </c>
      <c r="E4" s="265"/>
      <c r="F4" s="265"/>
      <c r="G4" s="265"/>
      <c r="H4" s="265"/>
      <c r="I4" s="265"/>
      <c r="J4" s="265"/>
      <c r="K4" s="265"/>
      <c r="L4" s="266"/>
      <c r="O4" s="267" t="s">
        <v>0</v>
      </c>
      <c r="P4" s="268"/>
      <c r="Q4" s="264" t="str">
        <f>D4</f>
        <v/>
      </c>
      <c r="R4" s="265"/>
      <c r="S4" s="265"/>
      <c r="T4" s="265"/>
      <c r="U4" s="265"/>
      <c r="V4" s="265"/>
      <c r="W4" s="265"/>
      <c r="X4" s="265"/>
      <c r="Y4" s="266"/>
      <c r="AB4" s="267" t="s">
        <v>0</v>
      </c>
      <c r="AC4" s="268"/>
      <c r="AD4" s="264" t="str">
        <f>Q4</f>
        <v/>
      </c>
      <c r="AE4" s="265"/>
      <c r="AF4" s="265"/>
      <c r="AG4" s="265"/>
      <c r="AH4" s="265"/>
      <c r="AI4" s="265"/>
      <c r="AJ4" s="265"/>
      <c r="AK4" s="265"/>
      <c r="AL4" s="266"/>
    </row>
    <row r="5" spans="2:38" ht="13.15" customHeight="1" x14ac:dyDescent="0.15">
      <c r="B5" s="246" t="s">
        <v>48</v>
      </c>
      <c r="C5" s="247"/>
      <c r="D5" s="248" t="str">
        <f>IF(男子参加名簿!E18="","",男子参加名簿!E18)</f>
        <v/>
      </c>
      <c r="E5" s="249"/>
      <c r="F5" s="250"/>
      <c r="G5" s="251" t="s">
        <v>25</v>
      </c>
      <c r="H5" s="252"/>
      <c r="I5" s="253"/>
      <c r="J5" s="254" t="str">
        <f>IF(男子参加名簿!K18="","",男子参加名簿!K18)</f>
        <v/>
      </c>
      <c r="K5" s="255"/>
      <c r="L5" s="256"/>
      <c r="O5" s="246" t="s">
        <v>48</v>
      </c>
      <c r="P5" s="247"/>
      <c r="Q5" s="248" t="str">
        <f>D5</f>
        <v/>
      </c>
      <c r="R5" s="249"/>
      <c r="S5" s="250"/>
      <c r="T5" s="251" t="s">
        <v>25</v>
      </c>
      <c r="U5" s="252"/>
      <c r="V5" s="253"/>
      <c r="W5" s="254" t="str">
        <f>J5</f>
        <v/>
      </c>
      <c r="X5" s="255"/>
      <c r="Y5" s="256"/>
      <c r="AB5" s="246" t="s">
        <v>48</v>
      </c>
      <c r="AC5" s="247"/>
      <c r="AD5" s="248" t="str">
        <f>Q5</f>
        <v/>
      </c>
      <c r="AE5" s="249"/>
      <c r="AF5" s="250"/>
      <c r="AG5" s="251" t="s">
        <v>25</v>
      </c>
      <c r="AH5" s="252"/>
      <c r="AI5" s="253"/>
      <c r="AJ5" s="254" t="str">
        <f>W5</f>
        <v/>
      </c>
      <c r="AK5" s="255"/>
      <c r="AL5" s="256"/>
    </row>
    <row r="6" spans="2:38" ht="13.15" customHeight="1" x14ac:dyDescent="0.15">
      <c r="B6" s="246" t="s">
        <v>7</v>
      </c>
      <c r="C6" s="247"/>
      <c r="D6" s="248" t="str">
        <f>IF(男子参加名簿!E19="","",男子参加名簿!E19)</f>
        <v/>
      </c>
      <c r="E6" s="249"/>
      <c r="F6" s="250"/>
      <c r="G6" s="261" t="s">
        <v>7</v>
      </c>
      <c r="H6" s="262"/>
      <c r="I6" s="263"/>
      <c r="J6" s="254" t="str">
        <f>IF(男子参加名簿!K19="","",男子参加名簿!K19)</f>
        <v/>
      </c>
      <c r="K6" s="255"/>
      <c r="L6" s="256"/>
      <c r="O6" s="246" t="s">
        <v>7</v>
      </c>
      <c r="P6" s="247"/>
      <c r="Q6" s="248" t="str">
        <f>D6</f>
        <v/>
      </c>
      <c r="R6" s="249"/>
      <c r="S6" s="250"/>
      <c r="T6" s="261" t="s">
        <v>7</v>
      </c>
      <c r="U6" s="262"/>
      <c r="V6" s="263"/>
      <c r="W6" s="254" t="str">
        <f>J6</f>
        <v/>
      </c>
      <c r="X6" s="255"/>
      <c r="Y6" s="256"/>
      <c r="AB6" s="246" t="s">
        <v>7</v>
      </c>
      <c r="AC6" s="247"/>
      <c r="AD6" s="248" t="str">
        <f>Q6</f>
        <v/>
      </c>
      <c r="AE6" s="249"/>
      <c r="AF6" s="250"/>
      <c r="AG6" s="261" t="s">
        <v>7</v>
      </c>
      <c r="AH6" s="262"/>
      <c r="AI6" s="263"/>
      <c r="AJ6" s="254" t="str">
        <f>W6</f>
        <v/>
      </c>
      <c r="AK6" s="255"/>
      <c r="AL6" s="256"/>
    </row>
    <row r="7" spans="2:38" ht="13.15" customHeight="1" x14ac:dyDescent="0.15">
      <c r="B7" s="246" t="s">
        <v>8</v>
      </c>
      <c r="C7" s="247"/>
      <c r="D7" s="248" t="str">
        <f>IF(男子参加名簿!E20="","",男子参加名簿!E20)</f>
        <v/>
      </c>
      <c r="E7" s="249"/>
      <c r="F7" s="250"/>
      <c r="G7" s="261" t="s">
        <v>24</v>
      </c>
      <c r="H7" s="262"/>
      <c r="I7" s="263"/>
      <c r="J7" s="254" t="str">
        <f>IF(男子参加名簿!K20="","",男子参加名簿!K20)</f>
        <v/>
      </c>
      <c r="K7" s="255"/>
      <c r="L7" s="256"/>
      <c r="O7" s="246" t="s">
        <v>8</v>
      </c>
      <c r="P7" s="247"/>
      <c r="Q7" s="248" t="str">
        <f>D7</f>
        <v/>
      </c>
      <c r="R7" s="249"/>
      <c r="S7" s="250"/>
      <c r="T7" s="261" t="s">
        <v>24</v>
      </c>
      <c r="U7" s="262"/>
      <c r="V7" s="263"/>
      <c r="W7" s="254" t="str">
        <f>J7</f>
        <v/>
      </c>
      <c r="X7" s="255"/>
      <c r="Y7" s="256"/>
      <c r="AB7" s="246" t="s">
        <v>8</v>
      </c>
      <c r="AC7" s="247"/>
      <c r="AD7" s="248" t="str">
        <f>Q7</f>
        <v/>
      </c>
      <c r="AE7" s="249"/>
      <c r="AF7" s="250"/>
      <c r="AG7" s="261" t="s">
        <v>24</v>
      </c>
      <c r="AH7" s="262"/>
      <c r="AI7" s="263"/>
      <c r="AJ7" s="254" t="str">
        <f>W7</f>
        <v/>
      </c>
      <c r="AK7" s="255"/>
      <c r="AL7" s="256"/>
    </row>
    <row r="8" spans="2:38" s="18" customFormat="1" ht="13.15" customHeight="1" x14ac:dyDescent="0.15">
      <c r="B8" s="8" t="s">
        <v>10</v>
      </c>
      <c r="C8" s="259" t="s">
        <v>11</v>
      </c>
      <c r="D8" s="260"/>
      <c r="E8" s="14" t="s">
        <v>12</v>
      </c>
      <c r="F8" s="14" t="s">
        <v>18</v>
      </c>
      <c r="G8" s="14" t="s">
        <v>19</v>
      </c>
      <c r="H8" s="14" t="s">
        <v>20</v>
      </c>
      <c r="I8" s="14" t="s">
        <v>21</v>
      </c>
      <c r="J8" s="14" t="s">
        <v>22</v>
      </c>
      <c r="K8" s="14" t="s">
        <v>23</v>
      </c>
      <c r="L8" s="23" t="s">
        <v>13</v>
      </c>
      <c r="O8" s="8" t="s">
        <v>10</v>
      </c>
      <c r="P8" s="259" t="s">
        <v>11</v>
      </c>
      <c r="Q8" s="260"/>
      <c r="R8" s="14" t="s">
        <v>12</v>
      </c>
      <c r="S8" s="14" t="s">
        <v>18</v>
      </c>
      <c r="T8" s="14" t="s">
        <v>19</v>
      </c>
      <c r="U8" s="14" t="s">
        <v>20</v>
      </c>
      <c r="V8" s="14" t="s">
        <v>21</v>
      </c>
      <c r="W8" s="14" t="s">
        <v>22</v>
      </c>
      <c r="X8" s="14" t="s">
        <v>23</v>
      </c>
      <c r="Y8" s="23" t="s">
        <v>13</v>
      </c>
      <c r="AB8" s="8" t="s">
        <v>10</v>
      </c>
      <c r="AC8" s="259" t="s">
        <v>11</v>
      </c>
      <c r="AD8" s="260"/>
      <c r="AE8" s="14" t="s">
        <v>12</v>
      </c>
      <c r="AF8" s="14" t="s">
        <v>18</v>
      </c>
      <c r="AG8" s="14" t="s">
        <v>19</v>
      </c>
      <c r="AH8" s="14" t="s">
        <v>20</v>
      </c>
      <c r="AI8" s="14" t="s">
        <v>21</v>
      </c>
      <c r="AJ8" s="14" t="s">
        <v>22</v>
      </c>
      <c r="AK8" s="14" t="s">
        <v>23</v>
      </c>
      <c r="AL8" s="23" t="s">
        <v>13</v>
      </c>
    </row>
    <row r="9" spans="2:38" ht="13.15" customHeight="1" x14ac:dyDescent="0.15">
      <c r="B9" s="8">
        <v>1</v>
      </c>
      <c r="C9" s="254" t="str">
        <f>IF(男子参加名簿!D23="","",男子参加名簿!D23)</f>
        <v/>
      </c>
      <c r="D9" s="247"/>
      <c r="E9" s="13" t="str">
        <f>IF(男子参加名簿!F23="","",男子参加名簿!F23)</f>
        <v/>
      </c>
      <c r="F9" s="13" t="str">
        <f>IF(男子参加名簿!G23="","","○")</f>
        <v/>
      </c>
      <c r="G9" s="13" t="str">
        <f>IF(男子参加名簿!H23="","","○")</f>
        <v/>
      </c>
      <c r="H9" s="13" t="str">
        <f>IF(男子参加名簿!I23="","","○")</f>
        <v/>
      </c>
      <c r="I9" s="13" t="str">
        <f>IF(男子参加名簿!J23="","","○")</f>
        <v/>
      </c>
      <c r="J9" s="13" t="str">
        <f>IF(男子参加名簿!K23="","","○")</f>
        <v/>
      </c>
      <c r="K9" s="14" t="str">
        <f>IF(男子参加名簿!L23="","","○")</f>
        <v/>
      </c>
      <c r="L9" s="24" t="str">
        <f>IF(男子参加名簿!M23="","",男子参加名簿!M23)</f>
        <v/>
      </c>
      <c r="O9" s="8">
        <v>16</v>
      </c>
      <c r="P9" s="254" t="str">
        <f>IF(男子参加名簿!Q23="","",男子参加名簿!Q23)</f>
        <v/>
      </c>
      <c r="Q9" s="247"/>
      <c r="R9" s="13" t="str">
        <f>IF(男子参加名簿!S23="","",男子参加名簿!S23)</f>
        <v/>
      </c>
      <c r="S9" s="13" t="str">
        <f>IF(男子参加名簿!T23="","","○")</f>
        <v/>
      </c>
      <c r="T9" s="13" t="str">
        <f>IF(男子参加名簿!U23="","","○")</f>
        <v/>
      </c>
      <c r="U9" s="13" t="str">
        <f>IF(男子参加名簿!V23="","","○")</f>
        <v/>
      </c>
      <c r="V9" s="13" t="str">
        <f>IF(男子参加名簿!W23="","","○")</f>
        <v/>
      </c>
      <c r="W9" s="13" t="str">
        <f>IF(男子参加名簿!X23="","","○")</f>
        <v/>
      </c>
      <c r="X9" s="14" t="str">
        <f>IF(男子参加名簿!Y23="","","○")</f>
        <v/>
      </c>
      <c r="Y9" s="24" t="str">
        <f>IF(男子参加名簿!Z23="","",男子参加名簿!Z23)</f>
        <v/>
      </c>
      <c r="AB9" s="8">
        <v>31</v>
      </c>
      <c r="AC9" s="254" t="str">
        <f>IF(男子参加名簿!AD23="","",男子参加名簿!AD23)</f>
        <v/>
      </c>
      <c r="AD9" s="247"/>
      <c r="AE9" s="13" t="str">
        <f>IF(男子参加名簿!AF23="","",男子参加名簿!AF23)</f>
        <v/>
      </c>
      <c r="AF9" s="13" t="str">
        <f>IF(男子参加名簿!AG23="","","○")</f>
        <v/>
      </c>
      <c r="AG9" s="13" t="str">
        <f>IF(男子参加名簿!AH23="","","○")</f>
        <v/>
      </c>
      <c r="AH9" s="13" t="str">
        <f>IF(男子参加名簿!AI23="","","○")</f>
        <v/>
      </c>
      <c r="AI9" s="13" t="str">
        <f>IF(男子参加名簿!AJ23="","","○")</f>
        <v/>
      </c>
      <c r="AJ9" s="13" t="str">
        <f>IF(男子参加名簿!AK23="","","○")</f>
        <v/>
      </c>
      <c r="AK9" s="14" t="str">
        <f>IF(男子参加名簿!AL23="","","○")</f>
        <v/>
      </c>
      <c r="AL9" s="24" t="str">
        <f>IF(男子参加名簿!AM23="","",男子参加名簿!AM23)</f>
        <v/>
      </c>
    </row>
    <row r="10" spans="2:38" ht="13.15" customHeight="1" x14ac:dyDescent="0.15">
      <c r="B10" s="8">
        <v>2</v>
      </c>
      <c r="C10" s="254" t="str">
        <f>IF(男子参加名簿!D24="","",男子参加名簿!D24)</f>
        <v/>
      </c>
      <c r="D10" s="247"/>
      <c r="E10" s="13" t="str">
        <f>IF(男子参加名簿!F24="","",男子参加名簿!F24)</f>
        <v/>
      </c>
      <c r="F10" s="13" t="str">
        <f>IF(男子参加名簿!G24="","","○")</f>
        <v/>
      </c>
      <c r="G10" s="13" t="str">
        <f>IF(男子参加名簿!H24="","","○")</f>
        <v/>
      </c>
      <c r="H10" s="13" t="str">
        <f>IF(男子参加名簿!I24="","","○")</f>
        <v/>
      </c>
      <c r="I10" s="13" t="str">
        <f>IF(男子参加名簿!J24="","","○")</f>
        <v/>
      </c>
      <c r="J10" s="13" t="str">
        <f>IF(男子参加名簿!K24="","","○")</f>
        <v/>
      </c>
      <c r="K10" s="14" t="str">
        <f>IF(男子参加名簿!L24="","","○")</f>
        <v/>
      </c>
      <c r="L10" s="24" t="str">
        <f>IF(男子参加名簿!M24="","",男子参加名簿!M24)</f>
        <v/>
      </c>
      <c r="O10" s="8">
        <v>17</v>
      </c>
      <c r="P10" s="254" t="str">
        <f>IF(男子参加名簿!Q24="","",男子参加名簿!Q24)</f>
        <v/>
      </c>
      <c r="Q10" s="247"/>
      <c r="R10" s="13" t="str">
        <f>IF(男子参加名簿!S24="","",男子参加名簿!S24)</f>
        <v/>
      </c>
      <c r="S10" s="13" t="str">
        <f>IF(男子参加名簿!T24="","","○")</f>
        <v/>
      </c>
      <c r="T10" s="13" t="str">
        <f>IF(男子参加名簿!U24="","","○")</f>
        <v/>
      </c>
      <c r="U10" s="13" t="str">
        <f>IF(男子参加名簿!V24="","","○")</f>
        <v/>
      </c>
      <c r="V10" s="13" t="str">
        <f>IF(男子参加名簿!W24="","","○")</f>
        <v/>
      </c>
      <c r="W10" s="13" t="str">
        <f>IF(男子参加名簿!X24="","","○")</f>
        <v/>
      </c>
      <c r="X10" s="14" t="str">
        <f>IF(男子参加名簿!Y24="","","○")</f>
        <v/>
      </c>
      <c r="Y10" s="24" t="str">
        <f>IF(男子参加名簿!Z24="","",男子参加名簿!Z24)</f>
        <v/>
      </c>
      <c r="AB10" s="8">
        <v>32</v>
      </c>
      <c r="AC10" s="254" t="str">
        <f>IF(男子参加名簿!AD24="","",男子参加名簿!AD24)</f>
        <v/>
      </c>
      <c r="AD10" s="247"/>
      <c r="AE10" s="13" t="str">
        <f>IF(男子参加名簿!AF24="","",男子参加名簿!AF24)</f>
        <v/>
      </c>
      <c r="AF10" s="13" t="str">
        <f>IF(男子参加名簿!AG24="","","○")</f>
        <v/>
      </c>
      <c r="AG10" s="13" t="str">
        <f>IF(男子参加名簿!AH24="","","○")</f>
        <v/>
      </c>
      <c r="AH10" s="13" t="str">
        <f>IF(男子参加名簿!AI24="","","○")</f>
        <v/>
      </c>
      <c r="AI10" s="13" t="str">
        <f>IF(男子参加名簿!AJ24="","","○")</f>
        <v/>
      </c>
      <c r="AJ10" s="13" t="str">
        <f>IF(男子参加名簿!AK24="","","○")</f>
        <v/>
      </c>
      <c r="AK10" s="14" t="str">
        <f>IF(男子参加名簿!AL24="","","○")</f>
        <v/>
      </c>
      <c r="AL10" s="24" t="str">
        <f>IF(男子参加名簿!AM24="","",男子参加名簿!AM24)</f>
        <v/>
      </c>
    </row>
    <row r="11" spans="2:38" ht="13.15" customHeight="1" x14ac:dyDescent="0.15">
      <c r="B11" s="8">
        <v>3</v>
      </c>
      <c r="C11" s="254" t="str">
        <f>IF(男子参加名簿!D25="","",男子参加名簿!D25)</f>
        <v/>
      </c>
      <c r="D11" s="247"/>
      <c r="E11" s="13" t="str">
        <f>IF(男子参加名簿!F25="","",男子参加名簿!F25)</f>
        <v/>
      </c>
      <c r="F11" s="13" t="str">
        <f>IF(男子参加名簿!G25="","","○")</f>
        <v/>
      </c>
      <c r="G11" s="13" t="str">
        <f>IF(男子参加名簿!H25="","","○")</f>
        <v/>
      </c>
      <c r="H11" s="13" t="str">
        <f>IF(男子参加名簿!I25="","","○")</f>
        <v/>
      </c>
      <c r="I11" s="13" t="str">
        <f>IF(男子参加名簿!J25="","","○")</f>
        <v/>
      </c>
      <c r="J11" s="13" t="str">
        <f>IF(男子参加名簿!K25="","","○")</f>
        <v/>
      </c>
      <c r="K11" s="14" t="str">
        <f>IF(男子参加名簿!L25="","","○")</f>
        <v/>
      </c>
      <c r="L11" s="24" t="str">
        <f>IF(男子参加名簿!M25="","",男子参加名簿!M25)</f>
        <v/>
      </c>
      <c r="O11" s="8">
        <v>18</v>
      </c>
      <c r="P11" s="254" t="str">
        <f>IF(男子参加名簿!Q25="","",男子参加名簿!Q25)</f>
        <v/>
      </c>
      <c r="Q11" s="247"/>
      <c r="R11" s="13" t="str">
        <f>IF(男子参加名簿!S25="","",男子参加名簿!S25)</f>
        <v/>
      </c>
      <c r="S11" s="13" t="str">
        <f>IF(男子参加名簿!T25="","","○")</f>
        <v/>
      </c>
      <c r="T11" s="13" t="str">
        <f>IF(男子参加名簿!U25="","","○")</f>
        <v/>
      </c>
      <c r="U11" s="13" t="str">
        <f>IF(男子参加名簿!V25="","","○")</f>
        <v/>
      </c>
      <c r="V11" s="13" t="str">
        <f>IF(男子参加名簿!W25="","","○")</f>
        <v/>
      </c>
      <c r="W11" s="13" t="str">
        <f>IF(男子参加名簿!X25="","","○")</f>
        <v/>
      </c>
      <c r="X11" s="14" t="str">
        <f>IF(男子参加名簿!Y25="","","○")</f>
        <v/>
      </c>
      <c r="Y11" s="24" t="str">
        <f>IF(男子参加名簿!Z25="","",男子参加名簿!Z25)</f>
        <v/>
      </c>
      <c r="AB11" s="8">
        <v>33</v>
      </c>
      <c r="AC11" s="254" t="str">
        <f>IF(男子参加名簿!AD25="","",男子参加名簿!AD25)</f>
        <v/>
      </c>
      <c r="AD11" s="247"/>
      <c r="AE11" s="13" t="str">
        <f>IF(男子参加名簿!AF25="","",男子参加名簿!AF25)</f>
        <v/>
      </c>
      <c r="AF11" s="13" t="str">
        <f>IF(男子参加名簿!AG25="","","○")</f>
        <v/>
      </c>
      <c r="AG11" s="13" t="str">
        <f>IF(男子参加名簿!AH25="","","○")</f>
        <v/>
      </c>
      <c r="AH11" s="13" t="str">
        <f>IF(男子参加名簿!AI25="","","○")</f>
        <v/>
      </c>
      <c r="AI11" s="13" t="str">
        <f>IF(男子参加名簿!AJ25="","","○")</f>
        <v/>
      </c>
      <c r="AJ11" s="13" t="str">
        <f>IF(男子参加名簿!AK25="","","○")</f>
        <v/>
      </c>
      <c r="AK11" s="14" t="str">
        <f>IF(男子参加名簿!AL25="","","○")</f>
        <v/>
      </c>
      <c r="AL11" s="24" t="str">
        <f>IF(男子参加名簿!AM25="","",男子参加名簿!AM25)</f>
        <v/>
      </c>
    </row>
    <row r="12" spans="2:38" ht="13.15" customHeight="1" x14ac:dyDescent="0.15">
      <c r="B12" s="8">
        <v>4</v>
      </c>
      <c r="C12" s="254" t="str">
        <f>IF(男子参加名簿!D26="","",男子参加名簿!D26)</f>
        <v/>
      </c>
      <c r="D12" s="247"/>
      <c r="E12" s="13" t="str">
        <f>IF(男子参加名簿!F26="","",男子参加名簿!F26)</f>
        <v/>
      </c>
      <c r="F12" s="13" t="str">
        <f>IF(男子参加名簿!G26="","","○")</f>
        <v/>
      </c>
      <c r="G12" s="13" t="str">
        <f>IF(男子参加名簿!H26="","","○")</f>
        <v/>
      </c>
      <c r="H12" s="13" t="str">
        <f>IF(男子参加名簿!I26="","","○")</f>
        <v/>
      </c>
      <c r="I12" s="13" t="str">
        <f>IF(男子参加名簿!J26="","","○")</f>
        <v/>
      </c>
      <c r="J12" s="13" t="str">
        <f>IF(男子参加名簿!K26="","","○")</f>
        <v/>
      </c>
      <c r="K12" s="14" t="str">
        <f>IF(男子参加名簿!L26="","","○")</f>
        <v/>
      </c>
      <c r="L12" s="24" t="str">
        <f>IF(男子参加名簿!M26="","",男子参加名簿!M26)</f>
        <v/>
      </c>
      <c r="O12" s="8">
        <v>19</v>
      </c>
      <c r="P12" s="254" t="str">
        <f>IF(男子参加名簿!Q26="","",男子参加名簿!Q26)</f>
        <v/>
      </c>
      <c r="Q12" s="247"/>
      <c r="R12" s="13" t="str">
        <f>IF(男子参加名簿!S26="","",男子参加名簿!S26)</f>
        <v/>
      </c>
      <c r="S12" s="13" t="str">
        <f>IF(男子参加名簿!T26="","","○")</f>
        <v/>
      </c>
      <c r="T12" s="13" t="str">
        <f>IF(男子参加名簿!U26="","","○")</f>
        <v/>
      </c>
      <c r="U12" s="13" t="str">
        <f>IF(男子参加名簿!V26="","","○")</f>
        <v/>
      </c>
      <c r="V12" s="13" t="str">
        <f>IF(男子参加名簿!W26="","","○")</f>
        <v/>
      </c>
      <c r="W12" s="13" t="str">
        <f>IF(男子参加名簿!X26="","","○")</f>
        <v/>
      </c>
      <c r="X12" s="14" t="str">
        <f>IF(男子参加名簿!Y26="","","○")</f>
        <v/>
      </c>
      <c r="Y12" s="24" t="str">
        <f>IF(男子参加名簿!Z26="","",男子参加名簿!Z26)</f>
        <v/>
      </c>
      <c r="AB12" s="8">
        <v>34</v>
      </c>
      <c r="AC12" s="254" t="str">
        <f>IF(男子参加名簿!AD26="","",男子参加名簿!AD26)</f>
        <v/>
      </c>
      <c r="AD12" s="247"/>
      <c r="AE12" s="13" t="str">
        <f>IF(男子参加名簿!AF26="","",男子参加名簿!AF26)</f>
        <v/>
      </c>
      <c r="AF12" s="13" t="str">
        <f>IF(男子参加名簿!AG26="","","○")</f>
        <v/>
      </c>
      <c r="AG12" s="13" t="str">
        <f>IF(男子参加名簿!AH26="","","○")</f>
        <v/>
      </c>
      <c r="AH12" s="13" t="str">
        <f>IF(男子参加名簿!AI26="","","○")</f>
        <v/>
      </c>
      <c r="AI12" s="13" t="str">
        <f>IF(男子参加名簿!AJ26="","","○")</f>
        <v/>
      </c>
      <c r="AJ12" s="13" t="str">
        <f>IF(男子参加名簿!AK26="","","○")</f>
        <v/>
      </c>
      <c r="AK12" s="14" t="str">
        <f>IF(男子参加名簿!AL26="","","○")</f>
        <v/>
      </c>
      <c r="AL12" s="24" t="str">
        <f>IF(男子参加名簿!AM26="","",男子参加名簿!AM26)</f>
        <v/>
      </c>
    </row>
    <row r="13" spans="2:38" ht="13.15" customHeight="1" x14ac:dyDescent="0.15">
      <c r="B13" s="8">
        <v>5</v>
      </c>
      <c r="C13" s="254" t="str">
        <f>IF(男子参加名簿!D27="","",男子参加名簿!D27)</f>
        <v/>
      </c>
      <c r="D13" s="247"/>
      <c r="E13" s="13" t="str">
        <f>IF(男子参加名簿!F27="","",男子参加名簿!F27)</f>
        <v/>
      </c>
      <c r="F13" s="13" t="str">
        <f>IF(男子参加名簿!G27="","","○")</f>
        <v/>
      </c>
      <c r="G13" s="13" t="str">
        <f>IF(男子参加名簿!H27="","","○")</f>
        <v/>
      </c>
      <c r="H13" s="13" t="str">
        <f>IF(男子参加名簿!I27="","","○")</f>
        <v/>
      </c>
      <c r="I13" s="13" t="str">
        <f>IF(男子参加名簿!J27="","","○")</f>
        <v/>
      </c>
      <c r="J13" s="13" t="str">
        <f>IF(男子参加名簿!K27="","","○")</f>
        <v/>
      </c>
      <c r="K13" s="14" t="str">
        <f>IF(男子参加名簿!L27="","","○")</f>
        <v/>
      </c>
      <c r="L13" s="24" t="str">
        <f>IF(男子参加名簿!M27="","",男子参加名簿!M27)</f>
        <v/>
      </c>
      <c r="O13" s="8">
        <v>20</v>
      </c>
      <c r="P13" s="254" t="str">
        <f>IF(男子参加名簿!Q27="","",男子参加名簿!Q27)</f>
        <v/>
      </c>
      <c r="Q13" s="247"/>
      <c r="R13" s="13" t="str">
        <f>IF(男子参加名簿!S27="","",男子参加名簿!S27)</f>
        <v/>
      </c>
      <c r="S13" s="13" t="str">
        <f>IF(男子参加名簿!T27="","","○")</f>
        <v/>
      </c>
      <c r="T13" s="13" t="str">
        <f>IF(男子参加名簿!U27="","","○")</f>
        <v/>
      </c>
      <c r="U13" s="13" t="str">
        <f>IF(男子参加名簿!V27="","","○")</f>
        <v/>
      </c>
      <c r="V13" s="13" t="str">
        <f>IF(男子参加名簿!W27="","","○")</f>
        <v/>
      </c>
      <c r="W13" s="13" t="str">
        <f>IF(男子参加名簿!X27="","","○")</f>
        <v/>
      </c>
      <c r="X13" s="14" t="str">
        <f>IF(男子参加名簿!Y27="","","○")</f>
        <v/>
      </c>
      <c r="Y13" s="24" t="str">
        <f>IF(男子参加名簿!Z27="","",男子参加名簿!Z27)</f>
        <v/>
      </c>
      <c r="AB13" s="8">
        <v>35</v>
      </c>
      <c r="AC13" s="254" t="str">
        <f>IF(男子参加名簿!AD27="","",男子参加名簿!AD27)</f>
        <v/>
      </c>
      <c r="AD13" s="247"/>
      <c r="AE13" s="13" t="str">
        <f>IF(男子参加名簿!AF27="","",男子参加名簿!AF27)</f>
        <v/>
      </c>
      <c r="AF13" s="13" t="str">
        <f>IF(男子参加名簿!AG27="","","○")</f>
        <v/>
      </c>
      <c r="AG13" s="13" t="str">
        <f>IF(男子参加名簿!AH27="","","○")</f>
        <v/>
      </c>
      <c r="AH13" s="13" t="str">
        <f>IF(男子参加名簿!AI27="","","○")</f>
        <v/>
      </c>
      <c r="AI13" s="13" t="str">
        <f>IF(男子参加名簿!AJ27="","","○")</f>
        <v/>
      </c>
      <c r="AJ13" s="13" t="str">
        <f>IF(男子参加名簿!AK27="","","○")</f>
        <v/>
      </c>
      <c r="AK13" s="14" t="str">
        <f>IF(男子参加名簿!AL27="","","○")</f>
        <v/>
      </c>
      <c r="AL13" s="24" t="str">
        <f>IF(男子参加名簿!AM27="","",男子参加名簿!AM27)</f>
        <v/>
      </c>
    </row>
    <row r="14" spans="2:38" ht="13.15" customHeight="1" x14ac:dyDescent="0.15">
      <c r="B14" s="8">
        <v>6</v>
      </c>
      <c r="C14" s="254" t="str">
        <f>IF(男子参加名簿!D28="","",男子参加名簿!D28)</f>
        <v/>
      </c>
      <c r="D14" s="247"/>
      <c r="E14" s="13" t="str">
        <f>IF(男子参加名簿!F28="","",男子参加名簿!F28)</f>
        <v/>
      </c>
      <c r="F14" s="13" t="str">
        <f>IF(男子参加名簿!G28="","","○")</f>
        <v/>
      </c>
      <c r="G14" s="13" t="str">
        <f>IF(男子参加名簿!H28="","","○")</f>
        <v/>
      </c>
      <c r="H14" s="13" t="str">
        <f>IF(男子参加名簿!I28="","","○")</f>
        <v/>
      </c>
      <c r="I14" s="13" t="str">
        <f>IF(男子参加名簿!J28="","","○")</f>
        <v/>
      </c>
      <c r="J14" s="13" t="str">
        <f>IF(男子参加名簿!K28="","","○")</f>
        <v/>
      </c>
      <c r="K14" s="14" t="str">
        <f>IF(男子参加名簿!L28="","","○")</f>
        <v/>
      </c>
      <c r="L14" s="24" t="str">
        <f>IF(男子参加名簿!M28="","",男子参加名簿!M28)</f>
        <v/>
      </c>
      <c r="O14" s="8">
        <v>21</v>
      </c>
      <c r="P14" s="254" t="str">
        <f>IF(男子参加名簿!Q28="","",男子参加名簿!Q28)</f>
        <v/>
      </c>
      <c r="Q14" s="247"/>
      <c r="R14" s="13" t="str">
        <f>IF(男子参加名簿!S28="","",男子参加名簿!S28)</f>
        <v/>
      </c>
      <c r="S14" s="13" t="str">
        <f>IF(男子参加名簿!T28="","","○")</f>
        <v/>
      </c>
      <c r="T14" s="13" t="str">
        <f>IF(男子参加名簿!U28="","","○")</f>
        <v/>
      </c>
      <c r="U14" s="13" t="str">
        <f>IF(男子参加名簿!V28="","","○")</f>
        <v/>
      </c>
      <c r="V14" s="13" t="str">
        <f>IF(男子参加名簿!W28="","","○")</f>
        <v/>
      </c>
      <c r="W14" s="13" t="str">
        <f>IF(男子参加名簿!X28="","","○")</f>
        <v/>
      </c>
      <c r="X14" s="14" t="str">
        <f>IF(男子参加名簿!Y28="","","○")</f>
        <v/>
      </c>
      <c r="Y14" s="24" t="str">
        <f>IF(男子参加名簿!Z28="","",男子参加名簿!Z28)</f>
        <v/>
      </c>
      <c r="AB14" s="8">
        <v>36</v>
      </c>
      <c r="AC14" s="254" t="str">
        <f>IF(男子参加名簿!AD28="","",男子参加名簿!AD28)</f>
        <v/>
      </c>
      <c r="AD14" s="247"/>
      <c r="AE14" s="13" t="str">
        <f>IF(男子参加名簿!AF28="","",男子参加名簿!AF28)</f>
        <v/>
      </c>
      <c r="AF14" s="13" t="str">
        <f>IF(男子参加名簿!AG28="","","○")</f>
        <v/>
      </c>
      <c r="AG14" s="13" t="str">
        <f>IF(男子参加名簿!AH28="","","○")</f>
        <v/>
      </c>
      <c r="AH14" s="13" t="str">
        <f>IF(男子参加名簿!AI28="","","○")</f>
        <v/>
      </c>
      <c r="AI14" s="13" t="str">
        <f>IF(男子参加名簿!AJ28="","","○")</f>
        <v/>
      </c>
      <c r="AJ14" s="13" t="str">
        <f>IF(男子参加名簿!AK28="","","○")</f>
        <v/>
      </c>
      <c r="AK14" s="14" t="str">
        <f>IF(男子参加名簿!AL28="","","○")</f>
        <v/>
      </c>
      <c r="AL14" s="24" t="str">
        <f>IF(男子参加名簿!AM28="","",男子参加名簿!AM28)</f>
        <v/>
      </c>
    </row>
    <row r="15" spans="2:38" ht="13.15" customHeight="1" x14ac:dyDescent="0.15">
      <c r="B15" s="8">
        <v>7</v>
      </c>
      <c r="C15" s="254" t="str">
        <f>IF(男子参加名簿!D29="","",男子参加名簿!D29)</f>
        <v/>
      </c>
      <c r="D15" s="247"/>
      <c r="E15" s="13" t="str">
        <f>IF(男子参加名簿!F29="","",男子参加名簿!F29)</f>
        <v/>
      </c>
      <c r="F15" s="13" t="str">
        <f>IF(男子参加名簿!G29="","","○")</f>
        <v/>
      </c>
      <c r="G15" s="13" t="str">
        <f>IF(男子参加名簿!H29="","","○")</f>
        <v/>
      </c>
      <c r="H15" s="13" t="str">
        <f>IF(男子参加名簿!I29="","","○")</f>
        <v/>
      </c>
      <c r="I15" s="13" t="str">
        <f>IF(男子参加名簿!J29="","","○")</f>
        <v/>
      </c>
      <c r="J15" s="13" t="str">
        <f>IF(男子参加名簿!K29="","","○")</f>
        <v/>
      </c>
      <c r="K15" s="14" t="str">
        <f>IF(男子参加名簿!L29="","","○")</f>
        <v/>
      </c>
      <c r="L15" s="24" t="str">
        <f>IF(男子参加名簿!M29="","",男子参加名簿!M29)</f>
        <v/>
      </c>
      <c r="O15" s="8">
        <v>22</v>
      </c>
      <c r="P15" s="254" t="str">
        <f>IF(男子参加名簿!Q29="","",男子参加名簿!Q29)</f>
        <v/>
      </c>
      <c r="Q15" s="247"/>
      <c r="R15" s="13" t="str">
        <f>IF(男子参加名簿!S29="","",男子参加名簿!S29)</f>
        <v/>
      </c>
      <c r="S15" s="13" t="str">
        <f>IF(男子参加名簿!T29="","","○")</f>
        <v/>
      </c>
      <c r="T15" s="13" t="str">
        <f>IF(男子参加名簿!U29="","","○")</f>
        <v/>
      </c>
      <c r="U15" s="13" t="str">
        <f>IF(男子参加名簿!V29="","","○")</f>
        <v/>
      </c>
      <c r="V15" s="13" t="str">
        <f>IF(男子参加名簿!W29="","","○")</f>
        <v/>
      </c>
      <c r="W15" s="13" t="str">
        <f>IF(男子参加名簿!X29="","","○")</f>
        <v/>
      </c>
      <c r="X15" s="14" t="str">
        <f>IF(男子参加名簿!Y29="","","○")</f>
        <v/>
      </c>
      <c r="Y15" s="24" t="str">
        <f>IF(男子参加名簿!Z29="","",男子参加名簿!Z29)</f>
        <v/>
      </c>
      <c r="AB15" s="8">
        <v>37</v>
      </c>
      <c r="AC15" s="254" t="str">
        <f>IF(男子参加名簿!AD29="","",男子参加名簿!AD29)</f>
        <v/>
      </c>
      <c r="AD15" s="247"/>
      <c r="AE15" s="13" t="str">
        <f>IF(男子参加名簿!AF29="","",男子参加名簿!AF29)</f>
        <v/>
      </c>
      <c r="AF15" s="13" t="str">
        <f>IF(男子参加名簿!AG29="","","○")</f>
        <v/>
      </c>
      <c r="AG15" s="13" t="str">
        <f>IF(男子参加名簿!AH29="","","○")</f>
        <v/>
      </c>
      <c r="AH15" s="13" t="str">
        <f>IF(男子参加名簿!AI29="","","○")</f>
        <v/>
      </c>
      <c r="AI15" s="13" t="str">
        <f>IF(男子参加名簿!AJ29="","","○")</f>
        <v/>
      </c>
      <c r="AJ15" s="13" t="str">
        <f>IF(男子参加名簿!AK29="","","○")</f>
        <v/>
      </c>
      <c r="AK15" s="14" t="str">
        <f>IF(男子参加名簿!AL29="","","○")</f>
        <v/>
      </c>
      <c r="AL15" s="24" t="str">
        <f>IF(男子参加名簿!AM29="","",男子参加名簿!AM29)</f>
        <v/>
      </c>
    </row>
    <row r="16" spans="2:38" ht="13.15" customHeight="1" x14ac:dyDescent="0.15">
      <c r="B16" s="8">
        <v>8</v>
      </c>
      <c r="C16" s="254" t="str">
        <f>IF(男子参加名簿!D30="","",男子参加名簿!D30)</f>
        <v/>
      </c>
      <c r="D16" s="247"/>
      <c r="E16" s="13" t="str">
        <f>IF(男子参加名簿!F30="","",男子参加名簿!F30)</f>
        <v/>
      </c>
      <c r="F16" s="13" t="str">
        <f>IF(男子参加名簿!G30="","","○")</f>
        <v/>
      </c>
      <c r="G16" s="13" t="str">
        <f>IF(男子参加名簿!H30="","","○")</f>
        <v/>
      </c>
      <c r="H16" s="13" t="str">
        <f>IF(男子参加名簿!I30="","","○")</f>
        <v/>
      </c>
      <c r="I16" s="13" t="str">
        <f>IF(男子参加名簿!J30="","","○")</f>
        <v/>
      </c>
      <c r="J16" s="13" t="str">
        <f>IF(男子参加名簿!K30="","","○")</f>
        <v/>
      </c>
      <c r="K16" s="14" t="str">
        <f>IF(男子参加名簿!L30="","","○")</f>
        <v/>
      </c>
      <c r="L16" s="24" t="str">
        <f>IF(男子参加名簿!M30="","",男子参加名簿!M30)</f>
        <v/>
      </c>
      <c r="O16" s="8">
        <v>23</v>
      </c>
      <c r="P16" s="254" t="str">
        <f>IF(男子参加名簿!Q30="","",男子参加名簿!Q30)</f>
        <v/>
      </c>
      <c r="Q16" s="247"/>
      <c r="R16" s="13" t="str">
        <f>IF(男子参加名簿!S30="","",男子参加名簿!S30)</f>
        <v/>
      </c>
      <c r="S16" s="13" t="str">
        <f>IF(男子参加名簿!T30="","","○")</f>
        <v/>
      </c>
      <c r="T16" s="13" t="str">
        <f>IF(男子参加名簿!U30="","","○")</f>
        <v/>
      </c>
      <c r="U16" s="13" t="str">
        <f>IF(男子参加名簿!V30="","","○")</f>
        <v/>
      </c>
      <c r="V16" s="13" t="str">
        <f>IF(男子参加名簿!W30="","","○")</f>
        <v/>
      </c>
      <c r="W16" s="13" t="str">
        <f>IF(男子参加名簿!X30="","","○")</f>
        <v/>
      </c>
      <c r="X16" s="14" t="str">
        <f>IF(男子参加名簿!Y30="","","○")</f>
        <v/>
      </c>
      <c r="Y16" s="24" t="str">
        <f>IF(男子参加名簿!Z30="","",男子参加名簿!Z30)</f>
        <v/>
      </c>
      <c r="AB16" s="8">
        <v>38</v>
      </c>
      <c r="AC16" s="254" t="str">
        <f>IF(男子参加名簿!AD30="","",男子参加名簿!AD30)</f>
        <v/>
      </c>
      <c r="AD16" s="247"/>
      <c r="AE16" s="13" t="str">
        <f>IF(男子参加名簿!AF30="","",男子参加名簿!AF30)</f>
        <v/>
      </c>
      <c r="AF16" s="13" t="str">
        <f>IF(男子参加名簿!AG30="","","○")</f>
        <v/>
      </c>
      <c r="AG16" s="13" t="str">
        <f>IF(男子参加名簿!AH30="","","○")</f>
        <v/>
      </c>
      <c r="AH16" s="13" t="str">
        <f>IF(男子参加名簿!AI30="","","○")</f>
        <v/>
      </c>
      <c r="AI16" s="13" t="str">
        <f>IF(男子参加名簿!AJ30="","","○")</f>
        <v/>
      </c>
      <c r="AJ16" s="13" t="str">
        <f>IF(男子参加名簿!AK30="","","○")</f>
        <v/>
      </c>
      <c r="AK16" s="14" t="str">
        <f>IF(男子参加名簿!AL30="","","○")</f>
        <v/>
      </c>
      <c r="AL16" s="24" t="str">
        <f>IF(男子参加名簿!AM30="","",男子参加名簿!AM30)</f>
        <v/>
      </c>
    </row>
    <row r="17" spans="2:38" ht="13.15" customHeight="1" x14ac:dyDescent="0.15">
      <c r="B17" s="8">
        <v>9</v>
      </c>
      <c r="C17" s="254" t="str">
        <f>IF(男子参加名簿!D31="","",男子参加名簿!D31)</f>
        <v/>
      </c>
      <c r="D17" s="247"/>
      <c r="E17" s="13" t="str">
        <f>IF(男子参加名簿!F31="","",男子参加名簿!F31)</f>
        <v/>
      </c>
      <c r="F17" s="13" t="str">
        <f>IF(男子参加名簿!G31="","","○")</f>
        <v/>
      </c>
      <c r="G17" s="13" t="str">
        <f>IF(男子参加名簿!H31="","","○")</f>
        <v/>
      </c>
      <c r="H17" s="13" t="str">
        <f>IF(男子参加名簿!I31="","","○")</f>
        <v/>
      </c>
      <c r="I17" s="13" t="str">
        <f>IF(男子参加名簿!J31="","","○")</f>
        <v/>
      </c>
      <c r="J17" s="13" t="str">
        <f>IF(男子参加名簿!K31="","","○")</f>
        <v/>
      </c>
      <c r="K17" s="14" t="str">
        <f>IF(男子参加名簿!L31="","","○")</f>
        <v/>
      </c>
      <c r="L17" s="24" t="str">
        <f>IF(男子参加名簿!M31="","",男子参加名簿!M31)</f>
        <v/>
      </c>
      <c r="O17" s="8">
        <v>24</v>
      </c>
      <c r="P17" s="254" t="str">
        <f>IF(男子参加名簿!Q31="","",男子参加名簿!Q31)</f>
        <v/>
      </c>
      <c r="Q17" s="247"/>
      <c r="R17" s="13" t="str">
        <f>IF(男子参加名簿!S31="","",男子参加名簿!S31)</f>
        <v/>
      </c>
      <c r="S17" s="13" t="str">
        <f>IF(男子参加名簿!T31="","","○")</f>
        <v/>
      </c>
      <c r="T17" s="13" t="str">
        <f>IF(男子参加名簿!U31="","","○")</f>
        <v/>
      </c>
      <c r="U17" s="13" t="str">
        <f>IF(男子参加名簿!V31="","","○")</f>
        <v/>
      </c>
      <c r="V17" s="13" t="str">
        <f>IF(男子参加名簿!W31="","","○")</f>
        <v/>
      </c>
      <c r="W17" s="13" t="str">
        <f>IF(男子参加名簿!X31="","","○")</f>
        <v/>
      </c>
      <c r="X17" s="14" t="str">
        <f>IF(男子参加名簿!Y31="","","○")</f>
        <v/>
      </c>
      <c r="Y17" s="24" t="str">
        <f>IF(男子参加名簿!Z31="","",男子参加名簿!Z31)</f>
        <v/>
      </c>
      <c r="AB17" s="8">
        <v>39</v>
      </c>
      <c r="AC17" s="254" t="str">
        <f>IF(男子参加名簿!AD31="","",男子参加名簿!AD31)</f>
        <v/>
      </c>
      <c r="AD17" s="247"/>
      <c r="AE17" s="13" t="str">
        <f>IF(男子参加名簿!AF31="","",男子参加名簿!AF31)</f>
        <v/>
      </c>
      <c r="AF17" s="13" t="str">
        <f>IF(男子参加名簿!AG31="","","○")</f>
        <v/>
      </c>
      <c r="AG17" s="13" t="str">
        <f>IF(男子参加名簿!AH31="","","○")</f>
        <v/>
      </c>
      <c r="AH17" s="13" t="str">
        <f>IF(男子参加名簿!AI31="","","○")</f>
        <v/>
      </c>
      <c r="AI17" s="13" t="str">
        <f>IF(男子参加名簿!AJ31="","","○")</f>
        <v/>
      </c>
      <c r="AJ17" s="13" t="str">
        <f>IF(男子参加名簿!AK31="","","○")</f>
        <v/>
      </c>
      <c r="AK17" s="14" t="str">
        <f>IF(男子参加名簿!AL31="","","○")</f>
        <v/>
      </c>
      <c r="AL17" s="24" t="str">
        <f>IF(男子参加名簿!AM31="","",男子参加名簿!AM31)</f>
        <v/>
      </c>
    </row>
    <row r="18" spans="2:38" ht="13.15" customHeight="1" x14ac:dyDescent="0.15">
      <c r="B18" s="8">
        <v>10</v>
      </c>
      <c r="C18" s="254" t="str">
        <f>IF(男子参加名簿!D32="","",男子参加名簿!D32)</f>
        <v/>
      </c>
      <c r="D18" s="247"/>
      <c r="E18" s="13" t="str">
        <f>IF(男子参加名簿!F32="","",男子参加名簿!F32)</f>
        <v/>
      </c>
      <c r="F18" s="13" t="str">
        <f>IF(男子参加名簿!G32="","","○")</f>
        <v/>
      </c>
      <c r="G18" s="13" t="str">
        <f>IF(男子参加名簿!H32="","","○")</f>
        <v/>
      </c>
      <c r="H18" s="13" t="str">
        <f>IF(男子参加名簿!I32="","","○")</f>
        <v/>
      </c>
      <c r="I18" s="13" t="str">
        <f>IF(男子参加名簿!J32="","","○")</f>
        <v/>
      </c>
      <c r="J18" s="13" t="str">
        <f>IF(男子参加名簿!K32="","","○")</f>
        <v/>
      </c>
      <c r="K18" s="14" t="str">
        <f>IF(男子参加名簿!L32="","","○")</f>
        <v/>
      </c>
      <c r="L18" s="24" t="str">
        <f>IF(男子参加名簿!M32="","",男子参加名簿!M32)</f>
        <v/>
      </c>
      <c r="O18" s="8">
        <v>25</v>
      </c>
      <c r="P18" s="254" t="str">
        <f>IF(男子参加名簿!Q32="","",男子参加名簿!Q32)</f>
        <v/>
      </c>
      <c r="Q18" s="247"/>
      <c r="R18" s="13" t="str">
        <f>IF(男子参加名簿!S32="","",男子参加名簿!S32)</f>
        <v/>
      </c>
      <c r="S18" s="13" t="str">
        <f>IF(男子参加名簿!T32="","","○")</f>
        <v/>
      </c>
      <c r="T18" s="13" t="str">
        <f>IF(男子参加名簿!U32="","","○")</f>
        <v/>
      </c>
      <c r="U18" s="13" t="str">
        <f>IF(男子参加名簿!V32="","","○")</f>
        <v/>
      </c>
      <c r="V18" s="13" t="str">
        <f>IF(男子参加名簿!W32="","","○")</f>
        <v/>
      </c>
      <c r="W18" s="13" t="str">
        <f>IF(男子参加名簿!X32="","","○")</f>
        <v/>
      </c>
      <c r="X18" s="14" t="str">
        <f>IF(男子参加名簿!Y32="","","○")</f>
        <v/>
      </c>
      <c r="Y18" s="24" t="str">
        <f>IF(男子参加名簿!Z32="","",男子参加名簿!Z32)</f>
        <v/>
      </c>
      <c r="AB18" s="8">
        <v>40</v>
      </c>
      <c r="AC18" s="254" t="str">
        <f>IF(男子参加名簿!AD32="","",男子参加名簿!AD32)</f>
        <v/>
      </c>
      <c r="AD18" s="247"/>
      <c r="AE18" s="13" t="str">
        <f>IF(男子参加名簿!AF32="","",男子参加名簿!AF32)</f>
        <v/>
      </c>
      <c r="AF18" s="13" t="str">
        <f>IF(男子参加名簿!AG32="","","○")</f>
        <v/>
      </c>
      <c r="AG18" s="13" t="str">
        <f>IF(男子参加名簿!AH32="","","○")</f>
        <v/>
      </c>
      <c r="AH18" s="13" t="str">
        <f>IF(男子参加名簿!AI32="","","○")</f>
        <v/>
      </c>
      <c r="AI18" s="13" t="str">
        <f>IF(男子参加名簿!AJ32="","","○")</f>
        <v/>
      </c>
      <c r="AJ18" s="13" t="str">
        <f>IF(男子参加名簿!AK32="","","○")</f>
        <v/>
      </c>
      <c r="AK18" s="14" t="str">
        <f>IF(男子参加名簿!AL32="","","○")</f>
        <v/>
      </c>
      <c r="AL18" s="24" t="str">
        <f>IF(男子参加名簿!AM32="","",男子参加名簿!AM32)</f>
        <v/>
      </c>
    </row>
    <row r="19" spans="2:38" ht="13.15" customHeight="1" x14ac:dyDescent="0.15">
      <c r="B19" s="8">
        <v>11</v>
      </c>
      <c r="C19" s="254" t="str">
        <f>IF(男子参加名簿!D33="","",男子参加名簿!D33)</f>
        <v/>
      </c>
      <c r="D19" s="247"/>
      <c r="E19" s="13" t="str">
        <f>IF(男子参加名簿!F33="","",男子参加名簿!F33)</f>
        <v/>
      </c>
      <c r="F19" s="13" t="str">
        <f>IF(男子参加名簿!G33="","","○")</f>
        <v/>
      </c>
      <c r="G19" s="13" t="str">
        <f>IF(男子参加名簿!H33="","","○")</f>
        <v/>
      </c>
      <c r="H19" s="13" t="str">
        <f>IF(男子参加名簿!I33="","","○")</f>
        <v/>
      </c>
      <c r="I19" s="13" t="str">
        <f>IF(男子参加名簿!J33="","","○")</f>
        <v/>
      </c>
      <c r="J19" s="13" t="str">
        <f>IF(男子参加名簿!K33="","","○")</f>
        <v/>
      </c>
      <c r="K19" s="14" t="str">
        <f>IF(男子参加名簿!L33="","","○")</f>
        <v/>
      </c>
      <c r="L19" s="24" t="str">
        <f>IF(男子参加名簿!M33="","",男子参加名簿!M33)</f>
        <v/>
      </c>
      <c r="O19" s="8">
        <v>26</v>
      </c>
      <c r="P19" s="254" t="str">
        <f>IF(男子参加名簿!Q33="","",男子参加名簿!Q33)</f>
        <v/>
      </c>
      <c r="Q19" s="247"/>
      <c r="R19" s="13" t="str">
        <f>IF(男子参加名簿!S33="","",男子参加名簿!S33)</f>
        <v/>
      </c>
      <c r="S19" s="13" t="str">
        <f>IF(男子参加名簿!T33="","","○")</f>
        <v/>
      </c>
      <c r="T19" s="13" t="str">
        <f>IF(男子参加名簿!U33="","","○")</f>
        <v/>
      </c>
      <c r="U19" s="13" t="str">
        <f>IF(男子参加名簿!V33="","","○")</f>
        <v/>
      </c>
      <c r="V19" s="13" t="str">
        <f>IF(男子参加名簿!W33="","","○")</f>
        <v/>
      </c>
      <c r="W19" s="13" t="str">
        <f>IF(男子参加名簿!X33="","","○")</f>
        <v/>
      </c>
      <c r="X19" s="14" t="str">
        <f>IF(男子参加名簿!Y33="","","○")</f>
        <v/>
      </c>
      <c r="Y19" s="24" t="str">
        <f>IF(男子参加名簿!Z33="","",男子参加名簿!Z33)</f>
        <v/>
      </c>
      <c r="AB19" s="8">
        <v>41</v>
      </c>
      <c r="AC19" s="254" t="str">
        <f>IF(男子参加名簿!AD33="","",男子参加名簿!AD33)</f>
        <v/>
      </c>
      <c r="AD19" s="247"/>
      <c r="AE19" s="13" t="str">
        <f>IF(男子参加名簿!AF33="","",男子参加名簿!AF33)</f>
        <v/>
      </c>
      <c r="AF19" s="13" t="str">
        <f>IF(男子参加名簿!AG33="","","○")</f>
        <v/>
      </c>
      <c r="AG19" s="13" t="str">
        <f>IF(男子参加名簿!AH33="","","○")</f>
        <v/>
      </c>
      <c r="AH19" s="13" t="str">
        <f>IF(男子参加名簿!AI33="","","○")</f>
        <v/>
      </c>
      <c r="AI19" s="13" t="str">
        <f>IF(男子参加名簿!AJ33="","","○")</f>
        <v/>
      </c>
      <c r="AJ19" s="13" t="str">
        <f>IF(男子参加名簿!AK33="","","○")</f>
        <v/>
      </c>
      <c r="AK19" s="14" t="str">
        <f>IF(男子参加名簿!AL33="","","○")</f>
        <v/>
      </c>
      <c r="AL19" s="24" t="str">
        <f>IF(男子参加名簿!AM33="","",男子参加名簿!AM33)</f>
        <v/>
      </c>
    </row>
    <row r="20" spans="2:38" ht="13.15" customHeight="1" x14ac:dyDescent="0.15">
      <c r="B20" s="8">
        <v>12</v>
      </c>
      <c r="C20" s="254" t="str">
        <f>IF(男子参加名簿!D34="","",男子参加名簿!D34)</f>
        <v/>
      </c>
      <c r="D20" s="247"/>
      <c r="E20" s="13" t="str">
        <f>IF(男子参加名簿!F34="","",男子参加名簿!F34)</f>
        <v/>
      </c>
      <c r="F20" s="13" t="str">
        <f>IF(男子参加名簿!G34="","","○")</f>
        <v/>
      </c>
      <c r="G20" s="13" t="str">
        <f>IF(男子参加名簿!H34="","","○")</f>
        <v/>
      </c>
      <c r="H20" s="13" t="str">
        <f>IF(男子参加名簿!I34="","","○")</f>
        <v/>
      </c>
      <c r="I20" s="13" t="str">
        <f>IF(男子参加名簿!J34="","","○")</f>
        <v/>
      </c>
      <c r="J20" s="13" t="str">
        <f>IF(男子参加名簿!K34="","","○")</f>
        <v/>
      </c>
      <c r="K20" s="14" t="str">
        <f>IF(男子参加名簿!L34="","","○")</f>
        <v/>
      </c>
      <c r="L20" s="24" t="str">
        <f>IF(男子参加名簿!M34="","",男子参加名簿!M34)</f>
        <v/>
      </c>
      <c r="O20" s="8">
        <v>27</v>
      </c>
      <c r="P20" s="254" t="str">
        <f>IF(男子参加名簿!Q34="","",男子参加名簿!Q34)</f>
        <v/>
      </c>
      <c r="Q20" s="247"/>
      <c r="R20" s="13" t="str">
        <f>IF(男子参加名簿!S34="","",男子参加名簿!S34)</f>
        <v/>
      </c>
      <c r="S20" s="13" t="str">
        <f>IF(男子参加名簿!T34="","","○")</f>
        <v/>
      </c>
      <c r="T20" s="13" t="str">
        <f>IF(男子参加名簿!U34="","","○")</f>
        <v/>
      </c>
      <c r="U20" s="13" t="str">
        <f>IF(男子参加名簿!V34="","","○")</f>
        <v/>
      </c>
      <c r="V20" s="13" t="str">
        <f>IF(男子参加名簿!W34="","","○")</f>
        <v/>
      </c>
      <c r="W20" s="13" t="str">
        <f>IF(男子参加名簿!X34="","","○")</f>
        <v/>
      </c>
      <c r="X20" s="14" t="str">
        <f>IF(男子参加名簿!Y34="","","○")</f>
        <v/>
      </c>
      <c r="Y20" s="24" t="str">
        <f>IF(男子参加名簿!Z34="","",男子参加名簿!Z34)</f>
        <v/>
      </c>
      <c r="AB20" s="8">
        <v>42</v>
      </c>
      <c r="AC20" s="254" t="str">
        <f>IF(男子参加名簿!AD34="","",男子参加名簿!AD34)</f>
        <v/>
      </c>
      <c r="AD20" s="247"/>
      <c r="AE20" s="13" t="str">
        <f>IF(男子参加名簿!AF34="","",男子参加名簿!AF34)</f>
        <v/>
      </c>
      <c r="AF20" s="13" t="str">
        <f>IF(男子参加名簿!AG34="","","○")</f>
        <v/>
      </c>
      <c r="AG20" s="13" t="str">
        <f>IF(男子参加名簿!AH34="","","○")</f>
        <v/>
      </c>
      <c r="AH20" s="13" t="str">
        <f>IF(男子参加名簿!AI34="","","○")</f>
        <v/>
      </c>
      <c r="AI20" s="13" t="str">
        <f>IF(男子参加名簿!AJ34="","","○")</f>
        <v/>
      </c>
      <c r="AJ20" s="13" t="str">
        <f>IF(男子参加名簿!AK34="","","○")</f>
        <v/>
      </c>
      <c r="AK20" s="14" t="str">
        <f>IF(男子参加名簿!AL34="","","○")</f>
        <v/>
      </c>
      <c r="AL20" s="24" t="str">
        <f>IF(男子参加名簿!AM34="","",男子参加名簿!AM34)</f>
        <v/>
      </c>
    </row>
    <row r="21" spans="2:38" ht="13.15" customHeight="1" x14ac:dyDescent="0.15">
      <c r="B21" s="8">
        <v>13</v>
      </c>
      <c r="C21" s="254" t="str">
        <f>IF(男子参加名簿!D35="","",男子参加名簿!D35)</f>
        <v/>
      </c>
      <c r="D21" s="247"/>
      <c r="E21" s="13" t="str">
        <f>IF(男子参加名簿!F35="","",男子参加名簿!F35)</f>
        <v/>
      </c>
      <c r="F21" s="13" t="str">
        <f>IF(男子参加名簿!G35="","","○")</f>
        <v/>
      </c>
      <c r="G21" s="13" t="str">
        <f>IF(男子参加名簿!H35="","","○")</f>
        <v/>
      </c>
      <c r="H21" s="13" t="str">
        <f>IF(男子参加名簿!I35="","","○")</f>
        <v/>
      </c>
      <c r="I21" s="13" t="str">
        <f>IF(男子参加名簿!J35="","","○")</f>
        <v/>
      </c>
      <c r="J21" s="13" t="str">
        <f>IF(男子参加名簿!K35="","","○")</f>
        <v/>
      </c>
      <c r="K21" s="14" t="str">
        <f>IF(男子参加名簿!L35="","","○")</f>
        <v/>
      </c>
      <c r="L21" s="24" t="str">
        <f>IF(男子参加名簿!M35="","",男子参加名簿!M35)</f>
        <v/>
      </c>
      <c r="O21" s="8">
        <v>28</v>
      </c>
      <c r="P21" s="254" t="str">
        <f>IF(男子参加名簿!Q35="","",男子参加名簿!Q35)</f>
        <v/>
      </c>
      <c r="Q21" s="247"/>
      <c r="R21" s="13" t="str">
        <f>IF(男子参加名簿!S35="","",男子参加名簿!S35)</f>
        <v/>
      </c>
      <c r="S21" s="13" t="str">
        <f>IF(男子参加名簿!T35="","","○")</f>
        <v/>
      </c>
      <c r="T21" s="13" t="str">
        <f>IF(男子参加名簿!U35="","","○")</f>
        <v/>
      </c>
      <c r="U21" s="13" t="str">
        <f>IF(男子参加名簿!V35="","","○")</f>
        <v/>
      </c>
      <c r="V21" s="13" t="str">
        <f>IF(男子参加名簿!W35="","","○")</f>
        <v/>
      </c>
      <c r="W21" s="13" t="str">
        <f>IF(男子参加名簿!X35="","","○")</f>
        <v/>
      </c>
      <c r="X21" s="14" t="str">
        <f>IF(男子参加名簿!Y35="","","○")</f>
        <v/>
      </c>
      <c r="Y21" s="24" t="str">
        <f>IF(男子参加名簿!Z35="","",男子参加名簿!Z35)</f>
        <v/>
      </c>
      <c r="AB21" s="8">
        <v>43</v>
      </c>
      <c r="AC21" s="254" t="str">
        <f>IF(男子参加名簿!AD35="","",男子参加名簿!AD35)</f>
        <v/>
      </c>
      <c r="AD21" s="247"/>
      <c r="AE21" s="13" t="str">
        <f>IF(男子参加名簿!AF35="","",男子参加名簿!AF35)</f>
        <v/>
      </c>
      <c r="AF21" s="13" t="str">
        <f>IF(男子参加名簿!AG35="","","○")</f>
        <v/>
      </c>
      <c r="AG21" s="13" t="str">
        <f>IF(男子参加名簿!AH35="","","○")</f>
        <v/>
      </c>
      <c r="AH21" s="13" t="str">
        <f>IF(男子参加名簿!AI35="","","○")</f>
        <v/>
      </c>
      <c r="AI21" s="13" t="str">
        <f>IF(男子参加名簿!AJ35="","","○")</f>
        <v/>
      </c>
      <c r="AJ21" s="13" t="str">
        <f>IF(男子参加名簿!AK35="","","○")</f>
        <v/>
      </c>
      <c r="AK21" s="14" t="str">
        <f>IF(男子参加名簿!AL35="","","○")</f>
        <v/>
      </c>
      <c r="AL21" s="24" t="str">
        <f>IF(男子参加名簿!AM35="","",男子参加名簿!AM35)</f>
        <v/>
      </c>
    </row>
    <row r="22" spans="2:38" ht="13.15" customHeight="1" x14ac:dyDescent="0.15">
      <c r="B22" s="8">
        <v>14</v>
      </c>
      <c r="C22" s="254" t="str">
        <f>IF(男子参加名簿!D36="","",男子参加名簿!D36)</f>
        <v/>
      </c>
      <c r="D22" s="247"/>
      <c r="E22" s="13" t="str">
        <f>IF(男子参加名簿!F36="","",男子参加名簿!F36)</f>
        <v/>
      </c>
      <c r="F22" s="13" t="str">
        <f>IF(男子参加名簿!G36="","","○")</f>
        <v/>
      </c>
      <c r="G22" s="13" t="str">
        <f>IF(男子参加名簿!H36="","","○")</f>
        <v/>
      </c>
      <c r="H22" s="13" t="str">
        <f>IF(男子参加名簿!I36="","","○")</f>
        <v/>
      </c>
      <c r="I22" s="13" t="str">
        <f>IF(男子参加名簿!J36="","","○")</f>
        <v/>
      </c>
      <c r="J22" s="13" t="str">
        <f>IF(男子参加名簿!K36="","","○")</f>
        <v/>
      </c>
      <c r="K22" s="14" t="str">
        <f>IF(男子参加名簿!L36="","","○")</f>
        <v/>
      </c>
      <c r="L22" s="24" t="str">
        <f>IF(男子参加名簿!M36="","",男子参加名簿!M36)</f>
        <v/>
      </c>
      <c r="O22" s="8">
        <v>29</v>
      </c>
      <c r="P22" s="254" t="str">
        <f>IF(男子参加名簿!Q36="","",男子参加名簿!Q36)</f>
        <v/>
      </c>
      <c r="Q22" s="247"/>
      <c r="R22" s="13" t="str">
        <f>IF(男子参加名簿!S36="","",男子参加名簿!S36)</f>
        <v/>
      </c>
      <c r="S22" s="13" t="str">
        <f>IF(男子参加名簿!T36="","","○")</f>
        <v/>
      </c>
      <c r="T22" s="13" t="str">
        <f>IF(男子参加名簿!U36="","","○")</f>
        <v/>
      </c>
      <c r="U22" s="13" t="str">
        <f>IF(男子参加名簿!V36="","","○")</f>
        <v/>
      </c>
      <c r="V22" s="13" t="str">
        <f>IF(男子参加名簿!W36="","","○")</f>
        <v/>
      </c>
      <c r="W22" s="13" t="str">
        <f>IF(男子参加名簿!X36="","","○")</f>
        <v/>
      </c>
      <c r="X22" s="14" t="str">
        <f>IF(男子参加名簿!Y36="","","○")</f>
        <v/>
      </c>
      <c r="Y22" s="24" t="str">
        <f>IF(男子参加名簿!Z36="","",男子参加名簿!Z36)</f>
        <v/>
      </c>
      <c r="AB22" s="8">
        <v>44</v>
      </c>
      <c r="AC22" s="254" t="str">
        <f>IF(男子参加名簿!AD36="","",男子参加名簿!AD36)</f>
        <v/>
      </c>
      <c r="AD22" s="247"/>
      <c r="AE22" s="13" t="str">
        <f>IF(男子参加名簿!AF36="","",男子参加名簿!AF36)</f>
        <v/>
      </c>
      <c r="AF22" s="13" t="str">
        <f>IF(男子参加名簿!AG36="","","○")</f>
        <v/>
      </c>
      <c r="AG22" s="13" t="str">
        <f>IF(男子参加名簿!AH36="","","○")</f>
        <v/>
      </c>
      <c r="AH22" s="13" t="str">
        <f>IF(男子参加名簿!AI36="","","○")</f>
        <v/>
      </c>
      <c r="AI22" s="13" t="str">
        <f>IF(男子参加名簿!AJ36="","","○")</f>
        <v/>
      </c>
      <c r="AJ22" s="13" t="str">
        <f>IF(男子参加名簿!AK36="","","○")</f>
        <v/>
      </c>
      <c r="AK22" s="14" t="str">
        <f>IF(男子参加名簿!AL36="","","○")</f>
        <v/>
      </c>
      <c r="AL22" s="24" t="str">
        <f>IF(男子参加名簿!AM36="","",男子参加名簿!AM36)</f>
        <v/>
      </c>
    </row>
    <row r="23" spans="2:38" ht="13.15" customHeight="1" thickBot="1" x14ac:dyDescent="0.2">
      <c r="B23" s="9">
        <v>15</v>
      </c>
      <c r="C23" s="257" t="str">
        <f>IF(男子参加名簿!D37="","",男子参加名簿!D37)</f>
        <v/>
      </c>
      <c r="D23" s="258"/>
      <c r="E23" s="10" t="str">
        <f>IF(男子参加名簿!F37="","",男子参加名簿!F37)</f>
        <v/>
      </c>
      <c r="F23" s="10" t="str">
        <f>IF(男子参加名簿!G37="","","○")</f>
        <v/>
      </c>
      <c r="G23" s="10" t="str">
        <f>IF(男子参加名簿!H37="","","○")</f>
        <v/>
      </c>
      <c r="H23" s="10" t="str">
        <f>IF(男子参加名簿!I37="","","○")</f>
        <v/>
      </c>
      <c r="I23" s="10" t="str">
        <f>IF(男子参加名簿!J37="","","○")</f>
        <v/>
      </c>
      <c r="J23" s="10" t="str">
        <f>IF(男子参加名簿!K37="","","○")</f>
        <v/>
      </c>
      <c r="K23" s="11" t="str">
        <f>IF(男子参加名簿!L37="","","○")</f>
        <v/>
      </c>
      <c r="L23" s="25" t="str">
        <f>IF(男子参加名簿!M37="","",男子参加名簿!M37)</f>
        <v/>
      </c>
      <c r="M23" s="16"/>
      <c r="O23" s="9">
        <v>30</v>
      </c>
      <c r="P23" s="257" t="str">
        <f>IF(男子参加名簿!Q37="","",男子参加名簿!Q37)</f>
        <v/>
      </c>
      <c r="Q23" s="258"/>
      <c r="R23" s="10" t="str">
        <f>IF(男子参加名簿!S37="","",男子参加名簿!S37)</f>
        <v/>
      </c>
      <c r="S23" s="10" t="str">
        <f>IF(男子参加名簿!T37="","","○")</f>
        <v/>
      </c>
      <c r="T23" s="10" t="str">
        <f>IF(男子参加名簿!U37="","","○")</f>
        <v/>
      </c>
      <c r="U23" s="10" t="str">
        <f>IF(男子参加名簿!V37="","","○")</f>
        <v/>
      </c>
      <c r="V23" s="10" t="str">
        <f>IF(男子参加名簿!W37="","","○")</f>
        <v/>
      </c>
      <c r="W23" s="10" t="str">
        <f>IF(男子参加名簿!X37="","","○")</f>
        <v/>
      </c>
      <c r="X23" s="11" t="str">
        <f>IF(男子参加名簿!Y37="","","○")</f>
        <v/>
      </c>
      <c r="Y23" s="25" t="str">
        <f>IF(男子参加名簿!Z37="","",男子参加名簿!Z37)</f>
        <v/>
      </c>
      <c r="Z23" s="16"/>
      <c r="AB23" s="9">
        <v>45</v>
      </c>
      <c r="AC23" s="257" t="str">
        <f>IF(男子参加名簿!AD37="","",男子参加名簿!AD37)</f>
        <v/>
      </c>
      <c r="AD23" s="258"/>
      <c r="AE23" s="10" t="str">
        <f>IF(男子参加名簿!AF37="","",男子参加名簿!AF37)</f>
        <v/>
      </c>
      <c r="AF23" s="10" t="str">
        <f>IF(男子参加名簿!AG37="","","○")</f>
        <v/>
      </c>
      <c r="AG23" s="10" t="str">
        <f>IF(男子参加名簿!AH37="","","○")</f>
        <v/>
      </c>
      <c r="AH23" s="10" t="str">
        <f>IF(男子参加名簿!AI37="","","○")</f>
        <v/>
      </c>
      <c r="AI23" s="10" t="str">
        <f>IF(男子参加名簿!AJ37="","","○")</f>
        <v/>
      </c>
      <c r="AJ23" s="10" t="str">
        <f>IF(男子参加名簿!AK37="","","○")</f>
        <v/>
      </c>
      <c r="AK23" s="11" t="str">
        <f>IF(男子参加名簿!AL37="","","○")</f>
        <v/>
      </c>
      <c r="AL23" s="25" t="str">
        <f>IF(男子参加名簿!AM37="","",男子参加名簿!AM37)</f>
        <v/>
      </c>
    </row>
    <row r="24" spans="2:38" ht="13.5" customHeight="1" x14ac:dyDescent="0.15">
      <c r="M24" s="17"/>
      <c r="Z24" s="17"/>
    </row>
    <row r="25" spans="2:38" ht="13.5" customHeight="1" x14ac:dyDescent="0.15">
      <c r="M25" s="17"/>
      <c r="Z25" s="17"/>
    </row>
    <row r="26" spans="2:38" ht="13.5" customHeight="1" x14ac:dyDescent="0.15">
      <c r="B26" t="s">
        <v>30</v>
      </c>
      <c r="M26" s="17"/>
      <c r="Z26" s="17"/>
    </row>
    <row r="27" spans="2:38" ht="13.5" customHeight="1" thickBot="1" x14ac:dyDescent="0.2">
      <c r="M27" s="17"/>
      <c r="Z27" s="17"/>
    </row>
    <row r="28" spans="2:38" ht="20.25" customHeight="1" x14ac:dyDescent="0.15">
      <c r="B28" s="267" t="s">
        <v>0</v>
      </c>
      <c r="C28" s="268"/>
      <c r="D28" s="264" t="str">
        <f>IF(女子参加名簿!D3="","",女子参加名簿!D3)</f>
        <v/>
      </c>
      <c r="E28" s="265"/>
      <c r="F28" s="265"/>
      <c r="G28" s="265"/>
      <c r="H28" s="265"/>
      <c r="I28" s="265"/>
      <c r="J28" s="265"/>
      <c r="K28" s="265"/>
      <c r="L28" s="266"/>
      <c r="O28" s="267" t="s">
        <v>0</v>
      </c>
      <c r="P28" s="268"/>
      <c r="Q28" s="264" t="str">
        <f>D28</f>
        <v/>
      </c>
      <c r="R28" s="265"/>
      <c r="S28" s="265"/>
      <c r="T28" s="265"/>
      <c r="U28" s="265"/>
      <c r="V28" s="265"/>
      <c r="W28" s="265"/>
      <c r="X28" s="265"/>
      <c r="Y28" s="266"/>
      <c r="AB28" s="267" t="s">
        <v>0</v>
      </c>
      <c r="AC28" s="268"/>
      <c r="AD28" s="264" t="str">
        <f>Q28</f>
        <v/>
      </c>
      <c r="AE28" s="265"/>
      <c r="AF28" s="265"/>
      <c r="AG28" s="265"/>
      <c r="AH28" s="265"/>
      <c r="AI28" s="265"/>
      <c r="AJ28" s="265"/>
      <c r="AK28" s="265"/>
      <c r="AL28" s="266"/>
    </row>
    <row r="29" spans="2:38" ht="13.15" customHeight="1" x14ac:dyDescent="0.15">
      <c r="B29" s="246" t="s">
        <v>48</v>
      </c>
      <c r="C29" s="247"/>
      <c r="D29" s="248" t="str">
        <f>IF(女子参加名簿!E18="","",女子参加名簿!E18)</f>
        <v/>
      </c>
      <c r="E29" s="249"/>
      <c r="F29" s="250"/>
      <c r="G29" s="251" t="s">
        <v>25</v>
      </c>
      <c r="H29" s="252"/>
      <c r="I29" s="253"/>
      <c r="J29" s="254" t="str">
        <f>IF(女子参加名簿!K18="","", 女子参加名簿!K18)</f>
        <v/>
      </c>
      <c r="K29" s="255"/>
      <c r="L29" s="256"/>
      <c r="O29" s="246" t="s">
        <v>48</v>
      </c>
      <c r="P29" s="247"/>
      <c r="Q29" s="248" t="str">
        <f>D29</f>
        <v/>
      </c>
      <c r="R29" s="249"/>
      <c r="S29" s="250"/>
      <c r="T29" s="251" t="s">
        <v>25</v>
      </c>
      <c r="U29" s="252"/>
      <c r="V29" s="253"/>
      <c r="W29" s="254" t="str">
        <f>J29</f>
        <v/>
      </c>
      <c r="X29" s="255"/>
      <c r="Y29" s="256"/>
      <c r="AB29" s="246" t="s">
        <v>48</v>
      </c>
      <c r="AC29" s="247"/>
      <c r="AD29" s="248" t="str">
        <f>Q29</f>
        <v/>
      </c>
      <c r="AE29" s="249"/>
      <c r="AF29" s="250"/>
      <c r="AG29" s="251" t="s">
        <v>25</v>
      </c>
      <c r="AH29" s="252"/>
      <c r="AI29" s="253"/>
      <c r="AJ29" s="254" t="str">
        <f>W29</f>
        <v/>
      </c>
      <c r="AK29" s="255"/>
      <c r="AL29" s="256"/>
    </row>
    <row r="30" spans="2:38" ht="13.15" customHeight="1" x14ac:dyDescent="0.15">
      <c r="B30" s="246" t="s">
        <v>7</v>
      </c>
      <c r="C30" s="247"/>
      <c r="D30" s="248" t="str">
        <f>IF(女子参加名簿!E19="","",女子参加名簿!E19)</f>
        <v/>
      </c>
      <c r="E30" s="249"/>
      <c r="F30" s="250"/>
      <c r="G30" s="261" t="s">
        <v>7</v>
      </c>
      <c r="H30" s="262"/>
      <c r="I30" s="263"/>
      <c r="J30" s="254" t="str">
        <f>IF(女子参加名簿!K19="","", 女子参加名簿!K19)</f>
        <v/>
      </c>
      <c r="K30" s="255"/>
      <c r="L30" s="256"/>
      <c r="O30" s="246" t="s">
        <v>7</v>
      </c>
      <c r="P30" s="247"/>
      <c r="Q30" s="248" t="str">
        <f t="shared" ref="Q30:Q31" si="0">D30</f>
        <v/>
      </c>
      <c r="R30" s="249"/>
      <c r="S30" s="250"/>
      <c r="T30" s="261" t="s">
        <v>7</v>
      </c>
      <c r="U30" s="262"/>
      <c r="V30" s="263"/>
      <c r="W30" s="254" t="str">
        <f t="shared" ref="W30:W31" si="1">J30</f>
        <v/>
      </c>
      <c r="X30" s="255"/>
      <c r="Y30" s="256"/>
      <c r="AB30" s="246" t="s">
        <v>7</v>
      </c>
      <c r="AC30" s="247"/>
      <c r="AD30" s="248" t="str">
        <f t="shared" ref="AD30:AD31" si="2">Q30</f>
        <v/>
      </c>
      <c r="AE30" s="249"/>
      <c r="AF30" s="250"/>
      <c r="AG30" s="261" t="s">
        <v>7</v>
      </c>
      <c r="AH30" s="262"/>
      <c r="AI30" s="263"/>
      <c r="AJ30" s="254" t="str">
        <f t="shared" ref="AJ30:AJ31" si="3">W30</f>
        <v/>
      </c>
      <c r="AK30" s="255"/>
      <c r="AL30" s="256"/>
    </row>
    <row r="31" spans="2:38" ht="13.15" customHeight="1" x14ac:dyDescent="0.15">
      <c r="B31" s="246" t="s">
        <v>8</v>
      </c>
      <c r="C31" s="247"/>
      <c r="D31" s="248" t="str">
        <f>IF(女子参加名簿!E20="","",女子参加名簿!E20)</f>
        <v/>
      </c>
      <c r="E31" s="249"/>
      <c r="F31" s="250"/>
      <c r="G31" s="261" t="s">
        <v>24</v>
      </c>
      <c r="H31" s="262"/>
      <c r="I31" s="263"/>
      <c r="J31" s="254" t="str">
        <f>IF(女子参加名簿!K20="","", 女子参加名簿!K20)</f>
        <v/>
      </c>
      <c r="K31" s="255"/>
      <c r="L31" s="256"/>
      <c r="O31" s="246" t="s">
        <v>8</v>
      </c>
      <c r="P31" s="247"/>
      <c r="Q31" s="248" t="str">
        <f t="shared" si="0"/>
        <v/>
      </c>
      <c r="R31" s="249"/>
      <c r="S31" s="250"/>
      <c r="T31" s="261" t="s">
        <v>24</v>
      </c>
      <c r="U31" s="262"/>
      <c r="V31" s="263"/>
      <c r="W31" s="254" t="str">
        <f t="shared" si="1"/>
        <v/>
      </c>
      <c r="X31" s="255"/>
      <c r="Y31" s="256"/>
      <c r="AB31" s="246" t="s">
        <v>8</v>
      </c>
      <c r="AC31" s="247"/>
      <c r="AD31" s="248" t="str">
        <f t="shared" si="2"/>
        <v/>
      </c>
      <c r="AE31" s="249"/>
      <c r="AF31" s="250"/>
      <c r="AG31" s="261" t="s">
        <v>24</v>
      </c>
      <c r="AH31" s="262"/>
      <c r="AI31" s="263"/>
      <c r="AJ31" s="254" t="str">
        <f t="shared" si="3"/>
        <v/>
      </c>
      <c r="AK31" s="255"/>
      <c r="AL31" s="256"/>
    </row>
    <row r="32" spans="2:38" s="18" customFormat="1" ht="13.15" customHeight="1" x14ac:dyDescent="0.15">
      <c r="B32" s="8" t="s">
        <v>10</v>
      </c>
      <c r="C32" s="259" t="s">
        <v>11</v>
      </c>
      <c r="D32" s="260"/>
      <c r="E32" s="14" t="s">
        <v>12</v>
      </c>
      <c r="F32" s="14" t="s">
        <v>18</v>
      </c>
      <c r="G32" s="14" t="s">
        <v>19</v>
      </c>
      <c r="H32" s="14" t="s">
        <v>20</v>
      </c>
      <c r="I32" s="14" t="s">
        <v>21</v>
      </c>
      <c r="J32" s="14" t="s">
        <v>22</v>
      </c>
      <c r="K32" s="14" t="s">
        <v>23</v>
      </c>
      <c r="L32" s="23" t="s">
        <v>13</v>
      </c>
      <c r="O32" s="8" t="s">
        <v>10</v>
      </c>
      <c r="P32" s="259" t="s">
        <v>11</v>
      </c>
      <c r="Q32" s="260"/>
      <c r="R32" s="14" t="s">
        <v>12</v>
      </c>
      <c r="S32" s="14" t="s">
        <v>18</v>
      </c>
      <c r="T32" s="14" t="s">
        <v>19</v>
      </c>
      <c r="U32" s="14" t="s">
        <v>20</v>
      </c>
      <c r="V32" s="14" t="s">
        <v>21</v>
      </c>
      <c r="W32" s="14" t="s">
        <v>22</v>
      </c>
      <c r="X32" s="14" t="s">
        <v>23</v>
      </c>
      <c r="Y32" s="23" t="s">
        <v>13</v>
      </c>
      <c r="AB32" s="8" t="s">
        <v>10</v>
      </c>
      <c r="AC32" s="259" t="s">
        <v>11</v>
      </c>
      <c r="AD32" s="260"/>
      <c r="AE32" s="14" t="s">
        <v>12</v>
      </c>
      <c r="AF32" s="14" t="s">
        <v>18</v>
      </c>
      <c r="AG32" s="14" t="s">
        <v>19</v>
      </c>
      <c r="AH32" s="14" t="s">
        <v>20</v>
      </c>
      <c r="AI32" s="14" t="s">
        <v>21</v>
      </c>
      <c r="AJ32" s="14" t="s">
        <v>22</v>
      </c>
      <c r="AK32" s="14" t="s">
        <v>23</v>
      </c>
      <c r="AL32" s="23" t="s">
        <v>13</v>
      </c>
    </row>
    <row r="33" spans="2:38" ht="13.15" customHeight="1" x14ac:dyDescent="0.15">
      <c r="B33" s="8">
        <v>1</v>
      </c>
      <c r="C33" s="254" t="str">
        <f>IF(女子参加名簿!D23="","",女子参加名簿!D23)</f>
        <v/>
      </c>
      <c r="D33" s="247"/>
      <c r="E33" s="13" t="str">
        <f>IF(女子参加名簿!F23="","",女子参加名簿!F23)</f>
        <v/>
      </c>
      <c r="F33" s="13" t="str">
        <f>IF(女子参加名簿!G23="","","○")</f>
        <v/>
      </c>
      <c r="G33" s="13" t="str">
        <f>IF(女子参加名簿!H23="","","○")</f>
        <v/>
      </c>
      <c r="H33" s="13" t="str">
        <f>IF(女子参加名簿!I23="","","○")</f>
        <v/>
      </c>
      <c r="I33" s="13" t="str">
        <f>IF(女子参加名簿!J23="","","○")</f>
        <v/>
      </c>
      <c r="J33" s="13" t="str">
        <f>IF(女子参加名簿!K23="","","○")</f>
        <v/>
      </c>
      <c r="K33" s="14" t="str">
        <f>IF(女子参加名簿!L23="","","○")</f>
        <v/>
      </c>
      <c r="L33" s="24" t="str">
        <f>IF(女子参加名簿!M23="","",女子参加名簿!M23)</f>
        <v/>
      </c>
      <c r="O33" s="8">
        <v>16</v>
      </c>
      <c r="P33" s="254" t="str">
        <f>IF(女子参加名簿!Q23="","",女子参加名簿!Q23)</f>
        <v/>
      </c>
      <c r="Q33" s="247"/>
      <c r="R33" s="13" t="str">
        <f>IF(女子参加名簿!S23="","",女子参加名簿!S23)</f>
        <v/>
      </c>
      <c r="S33" s="13" t="str">
        <f>IF(女子参加名簿!T23="","","○")</f>
        <v/>
      </c>
      <c r="T33" s="13" t="str">
        <f>IF(女子参加名簿!U23="","","○")</f>
        <v/>
      </c>
      <c r="U33" s="13" t="str">
        <f>IF(女子参加名簿!V23="","","○")</f>
        <v/>
      </c>
      <c r="V33" s="13" t="str">
        <f>IF(女子参加名簿!W23="","","○")</f>
        <v/>
      </c>
      <c r="W33" s="13" t="str">
        <f>IF(女子参加名簿!X23="","","○")</f>
        <v/>
      </c>
      <c r="X33" s="14" t="str">
        <f>IF(女子参加名簿!Y23="","","○")</f>
        <v/>
      </c>
      <c r="Y33" s="24" t="str">
        <f>IF(女子参加名簿!Z23="","",女子参加名簿!Z23)</f>
        <v/>
      </c>
      <c r="AB33" s="8">
        <v>31</v>
      </c>
      <c r="AC33" s="254" t="str">
        <f>IF(女子参加名簿!AD23="","",女子参加名簿!AD23)</f>
        <v/>
      </c>
      <c r="AD33" s="247"/>
      <c r="AE33" s="13" t="str">
        <f>IF(女子参加名簿!AF23="","",女子参加名簿!AF23)</f>
        <v/>
      </c>
      <c r="AF33" s="13" t="str">
        <f>IF(女子参加名簿!AG23="","","○")</f>
        <v/>
      </c>
      <c r="AG33" s="13" t="str">
        <f>IF(女子参加名簿!AH23="","","○")</f>
        <v/>
      </c>
      <c r="AH33" s="13" t="str">
        <f>IF(女子参加名簿!AI23="","","○")</f>
        <v/>
      </c>
      <c r="AI33" s="13" t="str">
        <f>IF(女子参加名簿!AJ23="","","○")</f>
        <v/>
      </c>
      <c r="AJ33" s="13" t="str">
        <f>IF(女子参加名簿!AK23="","","○")</f>
        <v/>
      </c>
      <c r="AK33" s="14" t="str">
        <f>IF(女子参加名簿!AL23="","","○")</f>
        <v/>
      </c>
      <c r="AL33" s="24" t="str">
        <f>IF(女子参加名簿!AM23="","",女子参加名簿!AM23)</f>
        <v/>
      </c>
    </row>
    <row r="34" spans="2:38" ht="13.15" customHeight="1" x14ac:dyDescent="0.15">
      <c r="B34" s="8">
        <v>2</v>
      </c>
      <c r="C34" s="254" t="str">
        <f>IF(女子参加名簿!D24="","",女子参加名簿!D24)</f>
        <v/>
      </c>
      <c r="D34" s="247"/>
      <c r="E34" s="13" t="str">
        <f>IF(女子参加名簿!F24="","",女子参加名簿!F24)</f>
        <v/>
      </c>
      <c r="F34" s="13" t="str">
        <f>IF(女子参加名簿!G24="","","○")</f>
        <v/>
      </c>
      <c r="G34" s="13" t="str">
        <f>IF(女子参加名簿!H24="","","○")</f>
        <v/>
      </c>
      <c r="H34" s="13" t="str">
        <f>IF(女子参加名簿!I24="","","○")</f>
        <v/>
      </c>
      <c r="I34" s="13" t="str">
        <f>IF(女子参加名簿!J24="","","○")</f>
        <v/>
      </c>
      <c r="J34" s="13" t="str">
        <f>IF(女子参加名簿!K24="","","○")</f>
        <v/>
      </c>
      <c r="K34" s="14" t="str">
        <f>IF(女子参加名簿!L24="","","○")</f>
        <v/>
      </c>
      <c r="L34" s="24" t="str">
        <f>IF(女子参加名簿!M24="","",女子参加名簿!M24)</f>
        <v/>
      </c>
      <c r="O34" s="8">
        <v>17</v>
      </c>
      <c r="P34" s="254" t="str">
        <f>IF(女子参加名簿!Q24="","",女子参加名簿!Q24)</f>
        <v/>
      </c>
      <c r="Q34" s="247"/>
      <c r="R34" s="13" t="str">
        <f>IF(女子参加名簿!S24="","",女子参加名簿!S24)</f>
        <v/>
      </c>
      <c r="S34" s="13" t="str">
        <f>IF(女子参加名簿!T24="","","○")</f>
        <v/>
      </c>
      <c r="T34" s="13" t="str">
        <f>IF(女子参加名簿!U24="","","○")</f>
        <v/>
      </c>
      <c r="U34" s="13" t="str">
        <f>IF(女子参加名簿!V24="","","○")</f>
        <v/>
      </c>
      <c r="V34" s="13" t="str">
        <f>IF(女子参加名簿!W24="","","○")</f>
        <v/>
      </c>
      <c r="W34" s="13" t="str">
        <f>IF(女子参加名簿!X24="","","○")</f>
        <v/>
      </c>
      <c r="X34" s="14" t="str">
        <f>IF(女子参加名簿!Y24="","","○")</f>
        <v/>
      </c>
      <c r="Y34" s="24" t="str">
        <f>IF(女子参加名簿!Z24="","",女子参加名簿!Z24)</f>
        <v/>
      </c>
      <c r="AB34" s="8">
        <v>32</v>
      </c>
      <c r="AC34" s="254" t="str">
        <f>IF(女子参加名簿!AD24="","",女子参加名簿!AD24)</f>
        <v/>
      </c>
      <c r="AD34" s="247"/>
      <c r="AE34" s="13" t="str">
        <f>IF(女子参加名簿!AF24="","",女子参加名簿!AF24)</f>
        <v/>
      </c>
      <c r="AF34" s="13" t="str">
        <f>IF(女子参加名簿!AG24="","","○")</f>
        <v/>
      </c>
      <c r="AG34" s="13" t="str">
        <f>IF(女子参加名簿!AH24="","","○")</f>
        <v/>
      </c>
      <c r="AH34" s="13" t="str">
        <f>IF(女子参加名簿!AI24="","","○")</f>
        <v/>
      </c>
      <c r="AI34" s="13" t="str">
        <f>IF(女子参加名簿!AJ24="","","○")</f>
        <v/>
      </c>
      <c r="AJ34" s="13" t="str">
        <f>IF(女子参加名簿!AK24="","","○")</f>
        <v/>
      </c>
      <c r="AK34" s="14" t="str">
        <f>IF(女子参加名簿!AL24="","","○")</f>
        <v/>
      </c>
      <c r="AL34" s="24" t="str">
        <f>IF(女子参加名簿!AM24="","",女子参加名簿!AM24)</f>
        <v/>
      </c>
    </row>
    <row r="35" spans="2:38" ht="13.15" customHeight="1" x14ac:dyDescent="0.15">
      <c r="B35" s="8">
        <v>3</v>
      </c>
      <c r="C35" s="254" t="str">
        <f>IF(女子参加名簿!D25="","",女子参加名簿!D25)</f>
        <v/>
      </c>
      <c r="D35" s="247"/>
      <c r="E35" s="13" t="str">
        <f>IF(女子参加名簿!F25="","",女子参加名簿!F25)</f>
        <v/>
      </c>
      <c r="F35" s="13" t="str">
        <f>IF(女子参加名簿!G25="","","○")</f>
        <v/>
      </c>
      <c r="G35" s="13" t="str">
        <f>IF(女子参加名簿!H25="","","○")</f>
        <v/>
      </c>
      <c r="H35" s="13" t="str">
        <f>IF(女子参加名簿!I25="","","○")</f>
        <v/>
      </c>
      <c r="I35" s="13" t="str">
        <f>IF(女子参加名簿!J25="","","○")</f>
        <v/>
      </c>
      <c r="J35" s="13" t="str">
        <f>IF(女子参加名簿!K25="","","○")</f>
        <v/>
      </c>
      <c r="K35" s="14" t="str">
        <f>IF(女子参加名簿!L25="","","○")</f>
        <v/>
      </c>
      <c r="L35" s="24" t="str">
        <f>IF(女子参加名簿!M25="","",女子参加名簿!M25)</f>
        <v/>
      </c>
      <c r="O35" s="8">
        <v>18</v>
      </c>
      <c r="P35" s="254" t="str">
        <f>IF(女子参加名簿!Q25="","",女子参加名簿!Q25)</f>
        <v/>
      </c>
      <c r="Q35" s="247"/>
      <c r="R35" s="13" t="str">
        <f>IF(女子参加名簿!S25="","",女子参加名簿!S25)</f>
        <v/>
      </c>
      <c r="S35" s="13" t="str">
        <f>IF(女子参加名簿!T25="","","○")</f>
        <v/>
      </c>
      <c r="T35" s="13" t="str">
        <f>IF(女子参加名簿!U25="","","○")</f>
        <v/>
      </c>
      <c r="U35" s="13" t="str">
        <f>IF(女子参加名簿!V25="","","○")</f>
        <v/>
      </c>
      <c r="V35" s="13" t="str">
        <f>IF(女子参加名簿!W25="","","○")</f>
        <v/>
      </c>
      <c r="W35" s="13" t="str">
        <f>IF(女子参加名簿!X25="","","○")</f>
        <v/>
      </c>
      <c r="X35" s="14" t="str">
        <f>IF(女子参加名簿!Y25="","","○")</f>
        <v/>
      </c>
      <c r="Y35" s="24" t="str">
        <f>IF(女子参加名簿!Z25="","",女子参加名簿!Z25)</f>
        <v/>
      </c>
      <c r="AB35" s="8">
        <v>33</v>
      </c>
      <c r="AC35" s="254" t="str">
        <f>IF(女子参加名簿!AD25="","",女子参加名簿!AD25)</f>
        <v/>
      </c>
      <c r="AD35" s="247"/>
      <c r="AE35" s="13" t="str">
        <f>IF(女子参加名簿!AF25="","",女子参加名簿!AF25)</f>
        <v/>
      </c>
      <c r="AF35" s="13" t="str">
        <f>IF(女子参加名簿!AG25="","","○")</f>
        <v/>
      </c>
      <c r="AG35" s="13" t="str">
        <f>IF(女子参加名簿!AH25="","","○")</f>
        <v/>
      </c>
      <c r="AH35" s="13" t="str">
        <f>IF(女子参加名簿!AI25="","","○")</f>
        <v/>
      </c>
      <c r="AI35" s="13" t="str">
        <f>IF(女子参加名簿!AJ25="","","○")</f>
        <v/>
      </c>
      <c r="AJ35" s="13" t="str">
        <f>IF(女子参加名簿!AK25="","","○")</f>
        <v/>
      </c>
      <c r="AK35" s="14" t="str">
        <f>IF(女子参加名簿!AL25="","","○")</f>
        <v/>
      </c>
      <c r="AL35" s="24" t="str">
        <f>IF(女子参加名簿!AM25="","",女子参加名簿!AM25)</f>
        <v/>
      </c>
    </row>
    <row r="36" spans="2:38" ht="13.15" customHeight="1" x14ac:dyDescent="0.15">
      <c r="B36" s="8">
        <v>4</v>
      </c>
      <c r="C36" s="254" t="str">
        <f>IF(女子参加名簿!D26="","",女子参加名簿!D26)</f>
        <v/>
      </c>
      <c r="D36" s="247"/>
      <c r="E36" s="13" t="str">
        <f>IF(女子参加名簿!F26="","",女子参加名簿!F26)</f>
        <v/>
      </c>
      <c r="F36" s="13" t="str">
        <f>IF(女子参加名簿!G26="","","○")</f>
        <v/>
      </c>
      <c r="G36" s="13" t="str">
        <f>IF(女子参加名簿!H26="","","○")</f>
        <v/>
      </c>
      <c r="H36" s="13" t="str">
        <f>IF(女子参加名簿!I26="","","○")</f>
        <v/>
      </c>
      <c r="I36" s="13" t="str">
        <f>IF(女子参加名簿!J26="","","○")</f>
        <v/>
      </c>
      <c r="J36" s="13" t="str">
        <f>IF(女子参加名簿!K26="","","○")</f>
        <v/>
      </c>
      <c r="K36" s="14" t="str">
        <f>IF(女子参加名簿!L26="","","○")</f>
        <v/>
      </c>
      <c r="L36" s="24" t="str">
        <f>IF(女子参加名簿!M26="","",女子参加名簿!M26)</f>
        <v/>
      </c>
      <c r="O36" s="8">
        <v>19</v>
      </c>
      <c r="P36" s="254" t="str">
        <f>IF(女子参加名簿!Q26="","",女子参加名簿!Q26)</f>
        <v/>
      </c>
      <c r="Q36" s="247"/>
      <c r="R36" s="13" t="str">
        <f>IF(女子参加名簿!S26="","",女子参加名簿!S26)</f>
        <v/>
      </c>
      <c r="S36" s="13" t="str">
        <f>IF(女子参加名簿!T26="","","○")</f>
        <v/>
      </c>
      <c r="T36" s="13" t="str">
        <f>IF(女子参加名簿!U26="","","○")</f>
        <v/>
      </c>
      <c r="U36" s="13" t="str">
        <f>IF(女子参加名簿!V26="","","○")</f>
        <v/>
      </c>
      <c r="V36" s="13" t="str">
        <f>IF(女子参加名簿!W26="","","○")</f>
        <v/>
      </c>
      <c r="W36" s="13" t="str">
        <f>IF(女子参加名簿!X26="","","○")</f>
        <v/>
      </c>
      <c r="X36" s="14" t="str">
        <f>IF(女子参加名簿!Y26="","","○")</f>
        <v/>
      </c>
      <c r="Y36" s="24" t="str">
        <f>IF(女子参加名簿!Z26="","",女子参加名簿!Z26)</f>
        <v/>
      </c>
      <c r="AB36" s="8">
        <v>34</v>
      </c>
      <c r="AC36" s="254" t="str">
        <f>IF(女子参加名簿!AD26="","",女子参加名簿!AD26)</f>
        <v/>
      </c>
      <c r="AD36" s="247"/>
      <c r="AE36" s="13" t="str">
        <f>IF(女子参加名簿!AF26="","",女子参加名簿!AF26)</f>
        <v/>
      </c>
      <c r="AF36" s="13" t="str">
        <f>IF(女子参加名簿!AG26="","","○")</f>
        <v/>
      </c>
      <c r="AG36" s="13" t="str">
        <f>IF(女子参加名簿!AH26="","","○")</f>
        <v/>
      </c>
      <c r="AH36" s="13" t="str">
        <f>IF(女子参加名簿!AI26="","","○")</f>
        <v/>
      </c>
      <c r="AI36" s="13" t="str">
        <f>IF(女子参加名簿!AJ26="","","○")</f>
        <v/>
      </c>
      <c r="AJ36" s="13" t="str">
        <f>IF(女子参加名簿!AK26="","","○")</f>
        <v/>
      </c>
      <c r="AK36" s="14" t="str">
        <f>IF(女子参加名簿!AL26="","","○")</f>
        <v/>
      </c>
      <c r="AL36" s="24" t="str">
        <f>IF(女子参加名簿!AM26="","",女子参加名簿!AM26)</f>
        <v/>
      </c>
    </row>
    <row r="37" spans="2:38" ht="13.15" customHeight="1" x14ac:dyDescent="0.15">
      <c r="B37" s="8">
        <v>5</v>
      </c>
      <c r="C37" s="254" t="str">
        <f>IF(女子参加名簿!D27="","",女子参加名簿!D27)</f>
        <v/>
      </c>
      <c r="D37" s="247"/>
      <c r="E37" s="13" t="str">
        <f>IF(女子参加名簿!F27="","",女子参加名簿!F27)</f>
        <v/>
      </c>
      <c r="F37" s="13" t="str">
        <f>IF(女子参加名簿!G27="","","○")</f>
        <v/>
      </c>
      <c r="G37" s="13" t="str">
        <f>IF(女子参加名簿!H27="","","○")</f>
        <v/>
      </c>
      <c r="H37" s="13" t="str">
        <f>IF(女子参加名簿!I27="","","○")</f>
        <v/>
      </c>
      <c r="I37" s="13" t="str">
        <f>IF(女子参加名簿!J27="","","○")</f>
        <v/>
      </c>
      <c r="J37" s="13" t="str">
        <f>IF(女子参加名簿!K27="","","○")</f>
        <v/>
      </c>
      <c r="K37" s="14" t="str">
        <f>IF(女子参加名簿!L27="","","○")</f>
        <v/>
      </c>
      <c r="L37" s="24" t="str">
        <f>IF(女子参加名簿!M27="","",女子参加名簿!M27)</f>
        <v/>
      </c>
      <c r="O37" s="8">
        <v>20</v>
      </c>
      <c r="P37" s="254" t="str">
        <f>IF(女子参加名簿!Q27="","",女子参加名簿!Q27)</f>
        <v/>
      </c>
      <c r="Q37" s="247"/>
      <c r="R37" s="13" t="str">
        <f>IF(女子参加名簿!S27="","",女子参加名簿!S27)</f>
        <v/>
      </c>
      <c r="S37" s="13" t="str">
        <f>IF(女子参加名簿!T27="","","○")</f>
        <v/>
      </c>
      <c r="T37" s="13" t="str">
        <f>IF(女子参加名簿!U27="","","○")</f>
        <v/>
      </c>
      <c r="U37" s="13" t="str">
        <f>IF(女子参加名簿!V27="","","○")</f>
        <v/>
      </c>
      <c r="V37" s="13" t="str">
        <f>IF(女子参加名簿!W27="","","○")</f>
        <v/>
      </c>
      <c r="W37" s="13" t="str">
        <f>IF(女子参加名簿!X27="","","○")</f>
        <v/>
      </c>
      <c r="X37" s="14" t="str">
        <f>IF(女子参加名簿!Y27="","","○")</f>
        <v/>
      </c>
      <c r="Y37" s="24" t="str">
        <f>IF(女子参加名簿!Z27="","",女子参加名簿!Z27)</f>
        <v/>
      </c>
      <c r="AB37" s="8">
        <v>35</v>
      </c>
      <c r="AC37" s="254" t="str">
        <f>IF(女子参加名簿!AD27="","",女子参加名簿!AD27)</f>
        <v/>
      </c>
      <c r="AD37" s="247"/>
      <c r="AE37" s="13" t="str">
        <f>IF(女子参加名簿!AF27="","",女子参加名簿!AF27)</f>
        <v/>
      </c>
      <c r="AF37" s="13" t="str">
        <f>IF(女子参加名簿!AG27="","","○")</f>
        <v/>
      </c>
      <c r="AG37" s="13" t="str">
        <f>IF(女子参加名簿!AH27="","","○")</f>
        <v/>
      </c>
      <c r="AH37" s="13" t="str">
        <f>IF(女子参加名簿!AI27="","","○")</f>
        <v/>
      </c>
      <c r="AI37" s="13" t="str">
        <f>IF(女子参加名簿!AJ27="","","○")</f>
        <v/>
      </c>
      <c r="AJ37" s="13" t="str">
        <f>IF(女子参加名簿!AK27="","","○")</f>
        <v/>
      </c>
      <c r="AK37" s="14" t="str">
        <f>IF(女子参加名簿!AL27="","","○")</f>
        <v/>
      </c>
      <c r="AL37" s="24" t="str">
        <f>IF(女子参加名簿!AM27="","",女子参加名簿!AM27)</f>
        <v/>
      </c>
    </row>
    <row r="38" spans="2:38" ht="13.15" customHeight="1" x14ac:dyDescent="0.15">
      <c r="B38" s="8">
        <v>6</v>
      </c>
      <c r="C38" s="254" t="str">
        <f>IF(女子参加名簿!D28="","",女子参加名簿!D28)</f>
        <v/>
      </c>
      <c r="D38" s="247"/>
      <c r="E38" s="13" t="str">
        <f>IF(女子参加名簿!F28="","",女子参加名簿!F28)</f>
        <v/>
      </c>
      <c r="F38" s="13" t="str">
        <f>IF(女子参加名簿!G28="","","○")</f>
        <v/>
      </c>
      <c r="G38" s="13" t="str">
        <f>IF(女子参加名簿!H28="","","○")</f>
        <v/>
      </c>
      <c r="H38" s="13" t="str">
        <f>IF(女子参加名簿!I28="","","○")</f>
        <v/>
      </c>
      <c r="I38" s="13" t="str">
        <f>IF(女子参加名簿!J28="","","○")</f>
        <v/>
      </c>
      <c r="J38" s="13" t="str">
        <f>IF(女子参加名簿!K28="","","○")</f>
        <v/>
      </c>
      <c r="K38" s="14" t="str">
        <f>IF(女子参加名簿!L28="","","○")</f>
        <v/>
      </c>
      <c r="L38" s="24" t="str">
        <f>IF(女子参加名簿!M28="","",女子参加名簿!M28)</f>
        <v/>
      </c>
      <c r="O38" s="8">
        <v>21</v>
      </c>
      <c r="P38" s="254" t="str">
        <f>IF(女子参加名簿!Q28="","",女子参加名簿!Q28)</f>
        <v/>
      </c>
      <c r="Q38" s="247"/>
      <c r="R38" s="13" t="str">
        <f>IF(女子参加名簿!S28="","",女子参加名簿!S28)</f>
        <v/>
      </c>
      <c r="S38" s="13" t="str">
        <f>IF(女子参加名簿!T28="","","○")</f>
        <v/>
      </c>
      <c r="T38" s="13" t="str">
        <f>IF(女子参加名簿!U28="","","○")</f>
        <v/>
      </c>
      <c r="U38" s="13" t="str">
        <f>IF(女子参加名簿!V28="","","○")</f>
        <v/>
      </c>
      <c r="V38" s="13" t="str">
        <f>IF(女子参加名簿!W28="","","○")</f>
        <v/>
      </c>
      <c r="W38" s="13" t="str">
        <f>IF(女子参加名簿!X28="","","○")</f>
        <v/>
      </c>
      <c r="X38" s="14" t="str">
        <f>IF(女子参加名簿!Y28="","","○")</f>
        <v/>
      </c>
      <c r="Y38" s="24" t="str">
        <f>IF(女子参加名簿!Z28="","",女子参加名簿!Z28)</f>
        <v/>
      </c>
      <c r="AB38" s="8">
        <v>36</v>
      </c>
      <c r="AC38" s="254" t="str">
        <f>IF(女子参加名簿!AD28="","",女子参加名簿!AD28)</f>
        <v/>
      </c>
      <c r="AD38" s="247"/>
      <c r="AE38" s="13" t="str">
        <f>IF(女子参加名簿!AF28="","",女子参加名簿!AF28)</f>
        <v/>
      </c>
      <c r="AF38" s="13" t="str">
        <f>IF(女子参加名簿!AG28="","","○")</f>
        <v/>
      </c>
      <c r="AG38" s="13" t="str">
        <f>IF(女子参加名簿!AH28="","","○")</f>
        <v/>
      </c>
      <c r="AH38" s="13" t="str">
        <f>IF(女子参加名簿!AI28="","","○")</f>
        <v/>
      </c>
      <c r="AI38" s="13" t="str">
        <f>IF(女子参加名簿!AJ28="","","○")</f>
        <v/>
      </c>
      <c r="AJ38" s="13" t="str">
        <f>IF(女子参加名簿!AK28="","","○")</f>
        <v/>
      </c>
      <c r="AK38" s="14" t="str">
        <f>IF(女子参加名簿!AL28="","","○")</f>
        <v/>
      </c>
      <c r="AL38" s="24" t="str">
        <f>IF(女子参加名簿!AM28="","",女子参加名簿!AM28)</f>
        <v/>
      </c>
    </row>
    <row r="39" spans="2:38" ht="13.15" customHeight="1" x14ac:dyDescent="0.15">
      <c r="B39" s="8">
        <v>7</v>
      </c>
      <c r="C39" s="254" t="str">
        <f>IF(女子参加名簿!D29="","",女子参加名簿!D29)</f>
        <v/>
      </c>
      <c r="D39" s="247"/>
      <c r="E39" s="13" t="str">
        <f>IF(女子参加名簿!F29="","",女子参加名簿!F29)</f>
        <v/>
      </c>
      <c r="F39" s="13" t="str">
        <f>IF(女子参加名簿!G29="","","○")</f>
        <v/>
      </c>
      <c r="G39" s="13" t="str">
        <f>IF(女子参加名簿!H29="","","○")</f>
        <v/>
      </c>
      <c r="H39" s="13" t="str">
        <f>IF(女子参加名簿!I29="","","○")</f>
        <v/>
      </c>
      <c r="I39" s="13" t="str">
        <f>IF(女子参加名簿!J29="","","○")</f>
        <v/>
      </c>
      <c r="J39" s="13" t="str">
        <f>IF(女子参加名簿!K29="","","○")</f>
        <v/>
      </c>
      <c r="K39" s="14" t="str">
        <f>IF(女子参加名簿!L29="","","○")</f>
        <v/>
      </c>
      <c r="L39" s="24" t="str">
        <f>IF(女子参加名簿!M29="","",女子参加名簿!M29)</f>
        <v/>
      </c>
      <c r="O39" s="8">
        <v>22</v>
      </c>
      <c r="P39" s="254" t="str">
        <f>IF(女子参加名簿!Q29="","",女子参加名簿!Q29)</f>
        <v/>
      </c>
      <c r="Q39" s="247"/>
      <c r="R39" s="13" t="str">
        <f>IF(女子参加名簿!S29="","",女子参加名簿!S29)</f>
        <v/>
      </c>
      <c r="S39" s="13" t="str">
        <f>IF(女子参加名簿!T29="","","○")</f>
        <v/>
      </c>
      <c r="T39" s="13" t="str">
        <f>IF(女子参加名簿!U29="","","○")</f>
        <v/>
      </c>
      <c r="U39" s="13" t="str">
        <f>IF(女子参加名簿!V29="","","○")</f>
        <v/>
      </c>
      <c r="V39" s="13" t="str">
        <f>IF(女子参加名簿!W29="","","○")</f>
        <v/>
      </c>
      <c r="W39" s="13" t="str">
        <f>IF(女子参加名簿!X29="","","○")</f>
        <v/>
      </c>
      <c r="X39" s="14" t="str">
        <f>IF(女子参加名簿!Y29="","","○")</f>
        <v/>
      </c>
      <c r="Y39" s="24" t="str">
        <f>IF(女子参加名簿!Z29="","",女子参加名簿!Z29)</f>
        <v/>
      </c>
      <c r="AB39" s="8">
        <v>37</v>
      </c>
      <c r="AC39" s="254" t="str">
        <f>IF(女子参加名簿!AD29="","",女子参加名簿!AD29)</f>
        <v/>
      </c>
      <c r="AD39" s="247"/>
      <c r="AE39" s="13" t="str">
        <f>IF(女子参加名簿!AF29="","",女子参加名簿!AF29)</f>
        <v/>
      </c>
      <c r="AF39" s="13" t="str">
        <f>IF(女子参加名簿!AG29="","","○")</f>
        <v/>
      </c>
      <c r="AG39" s="13" t="str">
        <f>IF(女子参加名簿!AH29="","","○")</f>
        <v/>
      </c>
      <c r="AH39" s="13" t="str">
        <f>IF(女子参加名簿!AI29="","","○")</f>
        <v/>
      </c>
      <c r="AI39" s="13" t="str">
        <f>IF(女子参加名簿!AJ29="","","○")</f>
        <v/>
      </c>
      <c r="AJ39" s="13" t="str">
        <f>IF(女子参加名簿!AK29="","","○")</f>
        <v/>
      </c>
      <c r="AK39" s="14" t="str">
        <f>IF(女子参加名簿!AL29="","","○")</f>
        <v/>
      </c>
      <c r="AL39" s="24" t="str">
        <f>IF(女子参加名簿!AM29="","",女子参加名簿!AM29)</f>
        <v/>
      </c>
    </row>
    <row r="40" spans="2:38" ht="13.15" customHeight="1" x14ac:dyDescent="0.15">
      <c r="B40" s="8">
        <v>8</v>
      </c>
      <c r="C40" s="254" t="str">
        <f>IF(女子参加名簿!D30="","",女子参加名簿!D30)</f>
        <v/>
      </c>
      <c r="D40" s="247"/>
      <c r="E40" s="13" t="str">
        <f>IF(女子参加名簿!F30="","",女子参加名簿!F30)</f>
        <v/>
      </c>
      <c r="F40" s="13" t="str">
        <f>IF(女子参加名簿!G30="","","○")</f>
        <v/>
      </c>
      <c r="G40" s="13" t="str">
        <f>IF(女子参加名簿!H30="","","○")</f>
        <v/>
      </c>
      <c r="H40" s="13" t="str">
        <f>IF(女子参加名簿!I30="","","○")</f>
        <v/>
      </c>
      <c r="I40" s="13" t="str">
        <f>IF(女子参加名簿!J30="","","○")</f>
        <v/>
      </c>
      <c r="J40" s="13" t="str">
        <f>IF(女子参加名簿!K30="","","○")</f>
        <v/>
      </c>
      <c r="K40" s="14" t="str">
        <f>IF(女子参加名簿!L30="","","○")</f>
        <v/>
      </c>
      <c r="L40" s="24" t="str">
        <f>IF(女子参加名簿!M30="","",女子参加名簿!M30)</f>
        <v/>
      </c>
      <c r="O40" s="8">
        <v>23</v>
      </c>
      <c r="P40" s="254" t="str">
        <f>IF(女子参加名簿!Q30="","",女子参加名簿!Q30)</f>
        <v/>
      </c>
      <c r="Q40" s="247"/>
      <c r="R40" s="13" t="str">
        <f>IF(女子参加名簿!S30="","",女子参加名簿!S30)</f>
        <v/>
      </c>
      <c r="S40" s="13" t="str">
        <f>IF(女子参加名簿!T30="","","○")</f>
        <v/>
      </c>
      <c r="T40" s="13" t="str">
        <f>IF(女子参加名簿!U30="","","○")</f>
        <v/>
      </c>
      <c r="U40" s="13" t="str">
        <f>IF(女子参加名簿!V30="","","○")</f>
        <v/>
      </c>
      <c r="V40" s="13" t="str">
        <f>IF(女子参加名簿!W30="","","○")</f>
        <v/>
      </c>
      <c r="W40" s="13" t="str">
        <f>IF(女子参加名簿!X30="","","○")</f>
        <v/>
      </c>
      <c r="X40" s="14" t="str">
        <f>IF(女子参加名簿!Y30="","","○")</f>
        <v/>
      </c>
      <c r="Y40" s="24" t="str">
        <f>IF(女子参加名簿!Z30="","",女子参加名簿!Z30)</f>
        <v/>
      </c>
      <c r="AB40" s="8">
        <v>38</v>
      </c>
      <c r="AC40" s="254" t="str">
        <f>IF(女子参加名簿!AD30="","",女子参加名簿!AD30)</f>
        <v/>
      </c>
      <c r="AD40" s="247"/>
      <c r="AE40" s="13" t="str">
        <f>IF(女子参加名簿!AF30="","",女子参加名簿!AF30)</f>
        <v/>
      </c>
      <c r="AF40" s="13" t="str">
        <f>IF(女子参加名簿!AG30="","","○")</f>
        <v/>
      </c>
      <c r="AG40" s="13" t="str">
        <f>IF(女子参加名簿!AH30="","","○")</f>
        <v/>
      </c>
      <c r="AH40" s="13" t="str">
        <f>IF(女子参加名簿!AI30="","","○")</f>
        <v/>
      </c>
      <c r="AI40" s="13" t="str">
        <f>IF(女子参加名簿!AJ30="","","○")</f>
        <v/>
      </c>
      <c r="AJ40" s="13" t="str">
        <f>IF(女子参加名簿!AK30="","","○")</f>
        <v/>
      </c>
      <c r="AK40" s="14" t="str">
        <f>IF(女子参加名簿!AL30="","","○")</f>
        <v/>
      </c>
      <c r="AL40" s="24" t="str">
        <f>IF(女子参加名簿!AM30="","",女子参加名簿!AM30)</f>
        <v/>
      </c>
    </row>
    <row r="41" spans="2:38" ht="13.15" customHeight="1" x14ac:dyDescent="0.15">
      <c r="B41" s="8">
        <v>9</v>
      </c>
      <c r="C41" s="254" t="str">
        <f>IF(女子参加名簿!D31="","",女子参加名簿!D31)</f>
        <v/>
      </c>
      <c r="D41" s="247"/>
      <c r="E41" s="13" t="str">
        <f>IF(女子参加名簿!F31="","",女子参加名簿!F31)</f>
        <v/>
      </c>
      <c r="F41" s="13" t="str">
        <f>IF(女子参加名簿!G31="","","○")</f>
        <v/>
      </c>
      <c r="G41" s="13" t="str">
        <f>IF(女子参加名簿!H31="","","○")</f>
        <v/>
      </c>
      <c r="H41" s="13" t="str">
        <f>IF(女子参加名簿!I31="","","○")</f>
        <v/>
      </c>
      <c r="I41" s="13" t="str">
        <f>IF(女子参加名簿!J31="","","○")</f>
        <v/>
      </c>
      <c r="J41" s="13" t="str">
        <f>IF(女子参加名簿!K31="","","○")</f>
        <v/>
      </c>
      <c r="K41" s="14" t="str">
        <f>IF(女子参加名簿!L31="","","○")</f>
        <v/>
      </c>
      <c r="L41" s="24" t="str">
        <f>IF(女子参加名簿!M31="","",女子参加名簿!M31)</f>
        <v/>
      </c>
      <c r="O41" s="8">
        <v>24</v>
      </c>
      <c r="P41" s="254" t="str">
        <f>IF(女子参加名簿!Q31="","",女子参加名簿!Q31)</f>
        <v/>
      </c>
      <c r="Q41" s="247"/>
      <c r="R41" s="13" t="str">
        <f>IF(女子参加名簿!S31="","",女子参加名簿!S31)</f>
        <v/>
      </c>
      <c r="S41" s="13" t="str">
        <f>IF(女子参加名簿!T31="","","○")</f>
        <v/>
      </c>
      <c r="T41" s="13" t="str">
        <f>IF(女子参加名簿!U31="","","○")</f>
        <v/>
      </c>
      <c r="U41" s="13" t="str">
        <f>IF(女子参加名簿!V31="","","○")</f>
        <v/>
      </c>
      <c r="V41" s="13" t="str">
        <f>IF(女子参加名簿!W31="","","○")</f>
        <v/>
      </c>
      <c r="W41" s="13" t="str">
        <f>IF(女子参加名簿!X31="","","○")</f>
        <v/>
      </c>
      <c r="X41" s="14" t="str">
        <f>IF(女子参加名簿!Y31="","","○")</f>
        <v/>
      </c>
      <c r="Y41" s="24" t="str">
        <f>IF(女子参加名簿!Z31="","",女子参加名簿!Z31)</f>
        <v/>
      </c>
      <c r="AB41" s="8">
        <v>39</v>
      </c>
      <c r="AC41" s="254" t="str">
        <f>IF(女子参加名簿!AD31="","",女子参加名簿!AD31)</f>
        <v/>
      </c>
      <c r="AD41" s="247"/>
      <c r="AE41" s="13" t="str">
        <f>IF(女子参加名簿!AF31="","",女子参加名簿!AF31)</f>
        <v/>
      </c>
      <c r="AF41" s="13" t="str">
        <f>IF(女子参加名簿!AG31="","","○")</f>
        <v/>
      </c>
      <c r="AG41" s="13" t="str">
        <f>IF(女子参加名簿!AH31="","","○")</f>
        <v/>
      </c>
      <c r="AH41" s="13" t="str">
        <f>IF(女子参加名簿!AI31="","","○")</f>
        <v/>
      </c>
      <c r="AI41" s="13" t="str">
        <f>IF(女子参加名簿!AJ31="","","○")</f>
        <v/>
      </c>
      <c r="AJ41" s="13" t="str">
        <f>IF(女子参加名簿!AK31="","","○")</f>
        <v/>
      </c>
      <c r="AK41" s="14" t="str">
        <f>IF(女子参加名簿!AL31="","","○")</f>
        <v/>
      </c>
      <c r="AL41" s="24" t="str">
        <f>IF(女子参加名簿!AM31="","",女子参加名簿!AM31)</f>
        <v/>
      </c>
    </row>
    <row r="42" spans="2:38" ht="13.15" customHeight="1" x14ac:dyDescent="0.15">
      <c r="B42" s="8">
        <v>10</v>
      </c>
      <c r="C42" s="254" t="str">
        <f>IF(女子参加名簿!D32="","",女子参加名簿!D32)</f>
        <v/>
      </c>
      <c r="D42" s="247"/>
      <c r="E42" s="13" t="str">
        <f>IF(女子参加名簿!F32="","",女子参加名簿!F32)</f>
        <v/>
      </c>
      <c r="F42" s="13" t="str">
        <f>IF(女子参加名簿!G32="","","○")</f>
        <v/>
      </c>
      <c r="G42" s="13" t="str">
        <f>IF(女子参加名簿!H32="","","○")</f>
        <v/>
      </c>
      <c r="H42" s="13" t="str">
        <f>IF(女子参加名簿!I32="","","○")</f>
        <v/>
      </c>
      <c r="I42" s="13" t="str">
        <f>IF(女子参加名簿!J32="","","○")</f>
        <v/>
      </c>
      <c r="J42" s="13" t="str">
        <f>IF(女子参加名簿!K32="","","○")</f>
        <v/>
      </c>
      <c r="K42" s="14" t="str">
        <f>IF(女子参加名簿!L32="","","○")</f>
        <v/>
      </c>
      <c r="L42" s="24" t="str">
        <f>IF(女子参加名簿!M32="","",女子参加名簿!M32)</f>
        <v/>
      </c>
      <c r="O42" s="8">
        <v>25</v>
      </c>
      <c r="P42" s="254" t="str">
        <f>IF(女子参加名簿!Q32="","",女子参加名簿!Q32)</f>
        <v/>
      </c>
      <c r="Q42" s="247"/>
      <c r="R42" s="13" t="str">
        <f>IF(女子参加名簿!S32="","",女子参加名簿!S32)</f>
        <v/>
      </c>
      <c r="S42" s="13" t="str">
        <f>IF(女子参加名簿!T32="","","○")</f>
        <v/>
      </c>
      <c r="T42" s="13" t="str">
        <f>IF(女子参加名簿!U32="","","○")</f>
        <v/>
      </c>
      <c r="U42" s="13" t="str">
        <f>IF(女子参加名簿!V32="","","○")</f>
        <v/>
      </c>
      <c r="V42" s="13" t="str">
        <f>IF(女子参加名簿!W32="","","○")</f>
        <v/>
      </c>
      <c r="W42" s="13" t="str">
        <f>IF(女子参加名簿!X32="","","○")</f>
        <v/>
      </c>
      <c r="X42" s="14" t="str">
        <f>IF(女子参加名簿!Y32="","","○")</f>
        <v/>
      </c>
      <c r="Y42" s="24" t="str">
        <f>IF(女子参加名簿!Z32="","",女子参加名簿!Z32)</f>
        <v/>
      </c>
      <c r="AB42" s="8">
        <v>40</v>
      </c>
      <c r="AC42" s="254" t="str">
        <f>IF(女子参加名簿!AD32="","",女子参加名簿!AD32)</f>
        <v/>
      </c>
      <c r="AD42" s="247"/>
      <c r="AE42" s="13" t="str">
        <f>IF(女子参加名簿!AF32="","",女子参加名簿!AF32)</f>
        <v/>
      </c>
      <c r="AF42" s="13" t="str">
        <f>IF(女子参加名簿!AG32="","","○")</f>
        <v/>
      </c>
      <c r="AG42" s="13" t="str">
        <f>IF(女子参加名簿!AH32="","","○")</f>
        <v/>
      </c>
      <c r="AH42" s="13" t="str">
        <f>IF(女子参加名簿!AI32="","","○")</f>
        <v/>
      </c>
      <c r="AI42" s="13" t="str">
        <f>IF(女子参加名簿!AJ32="","","○")</f>
        <v/>
      </c>
      <c r="AJ42" s="13" t="str">
        <f>IF(女子参加名簿!AK32="","","○")</f>
        <v/>
      </c>
      <c r="AK42" s="14" t="str">
        <f>IF(女子参加名簿!AL32="","","○")</f>
        <v/>
      </c>
      <c r="AL42" s="24" t="str">
        <f>IF(女子参加名簿!AM32="","",女子参加名簿!AM32)</f>
        <v/>
      </c>
    </row>
    <row r="43" spans="2:38" ht="13.15" customHeight="1" x14ac:dyDescent="0.15">
      <c r="B43" s="8">
        <v>11</v>
      </c>
      <c r="C43" s="254" t="str">
        <f>IF(女子参加名簿!D33="","",女子参加名簿!D33)</f>
        <v/>
      </c>
      <c r="D43" s="247"/>
      <c r="E43" s="13" t="str">
        <f>IF(女子参加名簿!F33="","",女子参加名簿!F33)</f>
        <v/>
      </c>
      <c r="F43" s="13" t="str">
        <f>IF(女子参加名簿!G33="","","○")</f>
        <v/>
      </c>
      <c r="G43" s="13" t="str">
        <f>IF(女子参加名簿!H33="","","○")</f>
        <v/>
      </c>
      <c r="H43" s="13" t="str">
        <f>IF(女子参加名簿!I33="","","○")</f>
        <v/>
      </c>
      <c r="I43" s="13" t="str">
        <f>IF(女子参加名簿!J33="","","○")</f>
        <v/>
      </c>
      <c r="J43" s="13" t="str">
        <f>IF(女子参加名簿!K33="","","○")</f>
        <v/>
      </c>
      <c r="K43" s="14" t="str">
        <f>IF(女子参加名簿!L33="","","○")</f>
        <v/>
      </c>
      <c r="L43" s="24" t="str">
        <f>IF(女子参加名簿!M33="","",女子参加名簿!M33)</f>
        <v/>
      </c>
      <c r="O43" s="8">
        <v>26</v>
      </c>
      <c r="P43" s="254" t="str">
        <f>IF(女子参加名簿!Q33="","",女子参加名簿!Q33)</f>
        <v/>
      </c>
      <c r="Q43" s="247"/>
      <c r="R43" s="13" t="str">
        <f>IF(女子参加名簿!S33="","",女子参加名簿!S33)</f>
        <v/>
      </c>
      <c r="S43" s="13" t="str">
        <f>IF(女子参加名簿!T33="","","○")</f>
        <v/>
      </c>
      <c r="T43" s="13" t="str">
        <f>IF(女子参加名簿!U33="","","○")</f>
        <v/>
      </c>
      <c r="U43" s="13" t="str">
        <f>IF(女子参加名簿!V33="","","○")</f>
        <v/>
      </c>
      <c r="V43" s="13" t="str">
        <f>IF(女子参加名簿!W33="","","○")</f>
        <v/>
      </c>
      <c r="W43" s="13" t="str">
        <f>IF(女子参加名簿!X33="","","○")</f>
        <v/>
      </c>
      <c r="X43" s="14" t="str">
        <f>IF(女子参加名簿!Y33="","","○")</f>
        <v/>
      </c>
      <c r="Y43" s="24" t="str">
        <f>IF(女子参加名簿!Z33="","",女子参加名簿!Z33)</f>
        <v/>
      </c>
      <c r="AB43" s="8">
        <v>41</v>
      </c>
      <c r="AC43" s="254" t="str">
        <f>IF(女子参加名簿!AD33="","",女子参加名簿!AD33)</f>
        <v/>
      </c>
      <c r="AD43" s="247"/>
      <c r="AE43" s="13" t="str">
        <f>IF(女子参加名簿!AF33="","",女子参加名簿!AF33)</f>
        <v/>
      </c>
      <c r="AF43" s="13" t="str">
        <f>IF(女子参加名簿!AG33="","","○")</f>
        <v/>
      </c>
      <c r="AG43" s="13" t="str">
        <f>IF(女子参加名簿!AH33="","","○")</f>
        <v/>
      </c>
      <c r="AH43" s="13" t="str">
        <f>IF(女子参加名簿!AI33="","","○")</f>
        <v/>
      </c>
      <c r="AI43" s="13" t="str">
        <f>IF(女子参加名簿!AJ33="","","○")</f>
        <v/>
      </c>
      <c r="AJ43" s="13" t="str">
        <f>IF(女子参加名簿!AK33="","","○")</f>
        <v/>
      </c>
      <c r="AK43" s="14" t="str">
        <f>IF(女子参加名簿!AL33="","","○")</f>
        <v/>
      </c>
      <c r="AL43" s="24" t="str">
        <f>IF(女子参加名簿!AM33="","",女子参加名簿!AM33)</f>
        <v/>
      </c>
    </row>
    <row r="44" spans="2:38" ht="13.15" customHeight="1" x14ac:dyDescent="0.15">
      <c r="B44" s="8">
        <v>12</v>
      </c>
      <c r="C44" s="254" t="str">
        <f>IF(女子参加名簿!D34="","",女子参加名簿!D34)</f>
        <v/>
      </c>
      <c r="D44" s="247"/>
      <c r="E44" s="13" t="str">
        <f>IF(女子参加名簿!F34="","",女子参加名簿!F34)</f>
        <v/>
      </c>
      <c r="F44" s="13" t="str">
        <f>IF(女子参加名簿!G34="","","○")</f>
        <v/>
      </c>
      <c r="G44" s="13" t="str">
        <f>IF(女子参加名簿!H34="","","○")</f>
        <v/>
      </c>
      <c r="H44" s="13" t="str">
        <f>IF(女子参加名簿!I34="","","○")</f>
        <v/>
      </c>
      <c r="I44" s="13" t="str">
        <f>IF(女子参加名簿!J34="","","○")</f>
        <v/>
      </c>
      <c r="J44" s="13" t="str">
        <f>IF(女子参加名簿!K34="","","○")</f>
        <v/>
      </c>
      <c r="K44" s="14" t="str">
        <f>IF(女子参加名簿!L34="","","○")</f>
        <v/>
      </c>
      <c r="L44" s="24" t="str">
        <f>IF(女子参加名簿!M34="","",女子参加名簿!M34)</f>
        <v/>
      </c>
      <c r="O44" s="8">
        <v>27</v>
      </c>
      <c r="P44" s="254" t="str">
        <f>IF(女子参加名簿!Q34="","",女子参加名簿!Q34)</f>
        <v/>
      </c>
      <c r="Q44" s="247"/>
      <c r="R44" s="13" t="str">
        <f>IF(女子参加名簿!S34="","",女子参加名簿!S34)</f>
        <v/>
      </c>
      <c r="S44" s="13" t="str">
        <f>IF(女子参加名簿!T34="","","○")</f>
        <v/>
      </c>
      <c r="T44" s="13" t="str">
        <f>IF(女子参加名簿!U34="","","○")</f>
        <v/>
      </c>
      <c r="U44" s="13" t="str">
        <f>IF(女子参加名簿!V34="","","○")</f>
        <v/>
      </c>
      <c r="V44" s="13" t="str">
        <f>IF(女子参加名簿!W34="","","○")</f>
        <v/>
      </c>
      <c r="W44" s="13" t="str">
        <f>IF(女子参加名簿!X34="","","○")</f>
        <v/>
      </c>
      <c r="X44" s="14" t="str">
        <f>IF(女子参加名簿!Y34="","","○")</f>
        <v/>
      </c>
      <c r="Y44" s="24" t="str">
        <f>IF(女子参加名簿!Z34="","",女子参加名簿!Z34)</f>
        <v/>
      </c>
      <c r="AB44" s="8">
        <v>42</v>
      </c>
      <c r="AC44" s="254" t="str">
        <f>IF(女子参加名簿!AD34="","",女子参加名簿!AD34)</f>
        <v/>
      </c>
      <c r="AD44" s="247"/>
      <c r="AE44" s="13" t="str">
        <f>IF(女子参加名簿!AF34="","",女子参加名簿!AF34)</f>
        <v/>
      </c>
      <c r="AF44" s="13" t="str">
        <f>IF(女子参加名簿!AG34="","","○")</f>
        <v/>
      </c>
      <c r="AG44" s="13" t="str">
        <f>IF(女子参加名簿!AH34="","","○")</f>
        <v/>
      </c>
      <c r="AH44" s="13" t="str">
        <f>IF(女子参加名簿!AI34="","","○")</f>
        <v/>
      </c>
      <c r="AI44" s="13" t="str">
        <f>IF(女子参加名簿!AJ34="","","○")</f>
        <v/>
      </c>
      <c r="AJ44" s="13" t="str">
        <f>IF(女子参加名簿!AK34="","","○")</f>
        <v/>
      </c>
      <c r="AK44" s="14" t="str">
        <f>IF(女子参加名簿!AL34="","","○")</f>
        <v/>
      </c>
      <c r="AL44" s="24" t="str">
        <f>IF(女子参加名簿!AM34="","",女子参加名簿!AM34)</f>
        <v/>
      </c>
    </row>
    <row r="45" spans="2:38" ht="13.15" customHeight="1" x14ac:dyDescent="0.15">
      <c r="B45" s="8">
        <v>13</v>
      </c>
      <c r="C45" s="254" t="str">
        <f>IF(女子参加名簿!D35="","",女子参加名簿!D35)</f>
        <v/>
      </c>
      <c r="D45" s="247"/>
      <c r="E45" s="13" t="str">
        <f>IF(女子参加名簿!F35="","",女子参加名簿!F35)</f>
        <v/>
      </c>
      <c r="F45" s="13" t="str">
        <f>IF(女子参加名簿!G35="","","○")</f>
        <v/>
      </c>
      <c r="G45" s="13" t="str">
        <f>IF(女子参加名簿!H35="","","○")</f>
        <v/>
      </c>
      <c r="H45" s="13" t="str">
        <f>IF(女子参加名簿!I35="","","○")</f>
        <v/>
      </c>
      <c r="I45" s="13" t="str">
        <f>IF(女子参加名簿!J35="","","○")</f>
        <v/>
      </c>
      <c r="J45" s="13" t="str">
        <f>IF(女子参加名簿!K35="","","○")</f>
        <v/>
      </c>
      <c r="K45" s="14" t="str">
        <f>IF(女子参加名簿!L35="","","○")</f>
        <v/>
      </c>
      <c r="L45" s="24" t="str">
        <f>IF(女子参加名簿!M35="","",女子参加名簿!M35)</f>
        <v/>
      </c>
      <c r="O45" s="8">
        <v>28</v>
      </c>
      <c r="P45" s="254" t="str">
        <f>IF(女子参加名簿!Q35="","",女子参加名簿!Q35)</f>
        <v/>
      </c>
      <c r="Q45" s="247"/>
      <c r="R45" s="13" t="str">
        <f>IF(女子参加名簿!S35="","",女子参加名簿!S35)</f>
        <v/>
      </c>
      <c r="S45" s="13" t="str">
        <f>IF(女子参加名簿!T35="","","○")</f>
        <v/>
      </c>
      <c r="T45" s="13" t="str">
        <f>IF(女子参加名簿!U35="","","○")</f>
        <v/>
      </c>
      <c r="U45" s="13" t="str">
        <f>IF(女子参加名簿!V35="","","○")</f>
        <v/>
      </c>
      <c r="V45" s="13" t="str">
        <f>IF(女子参加名簿!W35="","","○")</f>
        <v/>
      </c>
      <c r="W45" s="13" t="str">
        <f>IF(女子参加名簿!X35="","","○")</f>
        <v/>
      </c>
      <c r="X45" s="14" t="str">
        <f>IF(女子参加名簿!Y35="","","○")</f>
        <v/>
      </c>
      <c r="Y45" s="24" t="str">
        <f>IF(女子参加名簿!Z35="","",女子参加名簿!Z35)</f>
        <v/>
      </c>
      <c r="AB45" s="8">
        <v>43</v>
      </c>
      <c r="AC45" s="254" t="str">
        <f>IF(女子参加名簿!AD35="","",女子参加名簿!AD35)</f>
        <v/>
      </c>
      <c r="AD45" s="247"/>
      <c r="AE45" s="13" t="str">
        <f>IF(女子参加名簿!AF35="","",女子参加名簿!AF35)</f>
        <v/>
      </c>
      <c r="AF45" s="13" t="str">
        <f>IF(女子参加名簿!AG35="","","○")</f>
        <v/>
      </c>
      <c r="AG45" s="13" t="str">
        <f>IF(女子参加名簿!AH35="","","○")</f>
        <v/>
      </c>
      <c r="AH45" s="13" t="str">
        <f>IF(女子参加名簿!AI35="","","○")</f>
        <v/>
      </c>
      <c r="AI45" s="13" t="str">
        <f>IF(女子参加名簿!AJ35="","","○")</f>
        <v/>
      </c>
      <c r="AJ45" s="13" t="str">
        <f>IF(女子参加名簿!AK35="","","○")</f>
        <v/>
      </c>
      <c r="AK45" s="14" t="str">
        <f>IF(女子参加名簿!AL35="","","○")</f>
        <v/>
      </c>
      <c r="AL45" s="24" t="str">
        <f>IF(女子参加名簿!AM35="","",女子参加名簿!AM35)</f>
        <v/>
      </c>
    </row>
    <row r="46" spans="2:38" ht="13.15" customHeight="1" x14ac:dyDescent="0.15">
      <c r="B46" s="8">
        <v>14</v>
      </c>
      <c r="C46" s="254" t="str">
        <f>IF(女子参加名簿!D36="","",女子参加名簿!D36)</f>
        <v/>
      </c>
      <c r="D46" s="247"/>
      <c r="E46" s="13" t="str">
        <f>IF(女子参加名簿!F36="","",女子参加名簿!F36)</f>
        <v/>
      </c>
      <c r="F46" s="13" t="str">
        <f>IF(女子参加名簿!G36="","","○")</f>
        <v/>
      </c>
      <c r="G46" s="13" t="str">
        <f>IF(女子参加名簿!H36="","","○")</f>
        <v/>
      </c>
      <c r="H46" s="13" t="str">
        <f>IF(女子参加名簿!I36="","","○")</f>
        <v/>
      </c>
      <c r="I46" s="13" t="str">
        <f>IF(女子参加名簿!J36="","","○")</f>
        <v/>
      </c>
      <c r="J46" s="13" t="str">
        <f>IF(女子参加名簿!K36="","","○")</f>
        <v/>
      </c>
      <c r="K46" s="14" t="str">
        <f>IF(女子参加名簿!L36="","","○")</f>
        <v/>
      </c>
      <c r="L46" s="24" t="str">
        <f>IF(女子参加名簿!M36="","",女子参加名簿!M36)</f>
        <v/>
      </c>
      <c r="O46" s="8">
        <v>29</v>
      </c>
      <c r="P46" s="254" t="str">
        <f>IF(女子参加名簿!Q36="","",女子参加名簿!Q36)</f>
        <v/>
      </c>
      <c r="Q46" s="247"/>
      <c r="R46" s="13" t="str">
        <f>IF(女子参加名簿!S36="","",女子参加名簿!S36)</f>
        <v/>
      </c>
      <c r="S46" s="13" t="str">
        <f>IF(女子参加名簿!T36="","","○")</f>
        <v/>
      </c>
      <c r="T46" s="13" t="str">
        <f>IF(女子参加名簿!U36="","","○")</f>
        <v/>
      </c>
      <c r="U46" s="13" t="str">
        <f>IF(女子参加名簿!V36="","","○")</f>
        <v/>
      </c>
      <c r="V46" s="13" t="str">
        <f>IF(女子参加名簿!W36="","","○")</f>
        <v/>
      </c>
      <c r="W46" s="13" t="str">
        <f>IF(女子参加名簿!X36="","","○")</f>
        <v/>
      </c>
      <c r="X46" s="14" t="str">
        <f>IF(女子参加名簿!Y36="","","○")</f>
        <v/>
      </c>
      <c r="Y46" s="24" t="str">
        <f>IF(女子参加名簿!Z36="","",女子参加名簿!Z36)</f>
        <v/>
      </c>
      <c r="AB46" s="8">
        <v>44</v>
      </c>
      <c r="AC46" s="254" t="str">
        <f>IF(女子参加名簿!AD36="","",女子参加名簿!AD36)</f>
        <v/>
      </c>
      <c r="AD46" s="247"/>
      <c r="AE46" s="13" t="str">
        <f>IF(女子参加名簿!AF36="","",女子参加名簿!AF36)</f>
        <v/>
      </c>
      <c r="AF46" s="13" t="str">
        <f>IF(女子参加名簿!AG36="","","○")</f>
        <v/>
      </c>
      <c r="AG46" s="13" t="str">
        <f>IF(女子参加名簿!AH36="","","○")</f>
        <v/>
      </c>
      <c r="AH46" s="13" t="str">
        <f>IF(女子参加名簿!AI36="","","○")</f>
        <v/>
      </c>
      <c r="AI46" s="13" t="str">
        <f>IF(女子参加名簿!AJ36="","","○")</f>
        <v/>
      </c>
      <c r="AJ46" s="13" t="str">
        <f>IF(女子参加名簿!AK36="","","○")</f>
        <v/>
      </c>
      <c r="AK46" s="14" t="str">
        <f>IF(女子参加名簿!AL36="","","○")</f>
        <v/>
      </c>
      <c r="AL46" s="24" t="str">
        <f>IF(女子参加名簿!AM36="","",女子参加名簿!AM36)</f>
        <v/>
      </c>
    </row>
    <row r="47" spans="2:38" ht="13.15" customHeight="1" thickBot="1" x14ac:dyDescent="0.2">
      <c r="B47" s="9">
        <v>15</v>
      </c>
      <c r="C47" s="257" t="str">
        <f>IF(女子参加名簿!D37="","",女子参加名簿!D37)</f>
        <v/>
      </c>
      <c r="D47" s="258"/>
      <c r="E47" s="10" t="str">
        <f>IF(女子参加名簿!F37="","",女子参加名簿!F37)</f>
        <v/>
      </c>
      <c r="F47" s="10" t="str">
        <f>IF(女子参加名簿!G37="","","○")</f>
        <v/>
      </c>
      <c r="G47" s="10" t="str">
        <f>IF(女子参加名簿!H37="","","○")</f>
        <v/>
      </c>
      <c r="H47" s="10" t="str">
        <f>IF(女子参加名簿!I37="","","○")</f>
        <v/>
      </c>
      <c r="I47" s="10" t="str">
        <f>IF(女子参加名簿!J37="","","○")</f>
        <v/>
      </c>
      <c r="J47" s="10" t="str">
        <f>IF(女子参加名簿!K37="","","○")</f>
        <v/>
      </c>
      <c r="K47" s="11" t="str">
        <f>IF(女子参加名簿!L37="","","○")</f>
        <v/>
      </c>
      <c r="L47" s="25" t="str">
        <f>IF(女子参加名簿!M37="","",女子参加名簿!M37)</f>
        <v/>
      </c>
      <c r="M47" s="16"/>
      <c r="O47" s="9">
        <v>30</v>
      </c>
      <c r="P47" s="257" t="str">
        <f>IF(女子参加名簿!Q37="","",女子参加名簿!Q37)</f>
        <v/>
      </c>
      <c r="Q47" s="258"/>
      <c r="R47" s="10" t="str">
        <f>IF(女子参加名簿!S37="","",女子参加名簿!S37)</f>
        <v/>
      </c>
      <c r="S47" s="10" t="str">
        <f>IF(女子参加名簿!T37="","","○")</f>
        <v/>
      </c>
      <c r="T47" s="10" t="str">
        <f>IF(女子参加名簿!U37="","","○")</f>
        <v/>
      </c>
      <c r="U47" s="10" t="str">
        <f>IF(女子参加名簿!V37="","","○")</f>
        <v/>
      </c>
      <c r="V47" s="10" t="str">
        <f>IF(女子参加名簿!W37="","","○")</f>
        <v/>
      </c>
      <c r="W47" s="10" t="str">
        <f>IF(女子参加名簿!X37="","","○")</f>
        <v/>
      </c>
      <c r="X47" s="11" t="str">
        <f>IF(女子参加名簿!Y37="","","○")</f>
        <v/>
      </c>
      <c r="Y47" s="25" t="str">
        <f>IF(女子参加名簿!Z37="","",女子参加名簿!Z37)</f>
        <v/>
      </c>
      <c r="Z47" s="16"/>
      <c r="AB47" s="9">
        <v>45</v>
      </c>
      <c r="AC47" s="257" t="str">
        <f>IF(女子参加名簿!AD37="","",女子参加名簿!AD37)</f>
        <v/>
      </c>
      <c r="AD47" s="258"/>
      <c r="AE47" s="10" t="str">
        <f>IF(女子参加名簿!AF37="","",女子参加名簿!AF37)</f>
        <v/>
      </c>
      <c r="AF47" s="10" t="str">
        <f>IF(女子参加名簿!AG37="","","○")</f>
        <v/>
      </c>
      <c r="AG47" s="10" t="str">
        <f>IF(女子参加名簿!AH37="","","○")</f>
        <v/>
      </c>
      <c r="AH47" s="10" t="str">
        <f>IF(女子参加名簿!AI37="","","○")</f>
        <v/>
      </c>
      <c r="AI47" s="10" t="str">
        <f>IF(女子参加名簿!AJ37="","","○")</f>
        <v/>
      </c>
      <c r="AJ47" s="10" t="str">
        <f>IF(女子参加名簿!AK37="","","○")</f>
        <v/>
      </c>
      <c r="AK47" s="11" t="str">
        <f>IF(女子参加名簿!AL37="","","○")</f>
        <v/>
      </c>
      <c r="AL47" s="25" t="str">
        <f>IF(女子参加名簿!AM37="","",女子参加名簿!AM37)</f>
        <v/>
      </c>
    </row>
  </sheetData>
  <mergeCells count="182">
    <mergeCell ref="B4:C4"/>
    <mergeCell ref="B5:C5"/>
    <mergeCell ref="B6:C6"/>
    <mergeCell ref="B7:C7"/>
    <mergeCell ref="D4:L4"/>
    <mergeCell ref="J30:L30"/>
    <mergeCell ref="C8:D8"/>
    <mergeCell ref="C9:D9"/>
    <mergeCell ref="C23:D23"/>
    <mergeCell ref="D5:F5"/>
    <mergeCell ref="D6:F6"/>
    <mergeCell ref="D7:F7"/>
    <mergeCell ref="C15:D15"/>
    <mergeCell ref="C16:D16"/>
    <mergeCell ref="C17:D17"/>
    <mergeCell ref="C18:D18"/>
    <mergeCell ref="C19:D19"/>
    <mergeCell ref="C10:D10"/>
    <mergeCell ref="G5:I5"/>
    <mergeCell ref="G6:I6"/>
    <mergeCell ref="G7:I7"/>
    <mergeCell ref="C20:D20"/>
    <mergeCell ref="B28:C28"/>
    <mergeCell ref="D28:L28"/>
    <mergeCell ref="O28:P28"/>
    <mergeCell ref="C14:D14"/>
    <mergeCell ref="J5:L5"/>
    <mergeCell ref="J6:L6"/>
    <mergeCell ref="J7:L7"/>
    <mergeCell ref="O6:P6"/>
    <mergeCell ref="Q6:S6"/>
    <mergeCell ref="P22:Q22"/>
    <mergeCell ref="P23:Q23"/>
    <mergeCell ref="O7:P7"/>
    <mergeCell ref="Q7:S7"/>
    <mergeCell ref="C21:D21"/>
    <mergeCell ref="C22:D22"/>
    <mergeCell ref="C11:D11"/>
    <mergeCell ref="C12:D12"/>
    <mergeCell ref="C13:D13"/>
    <mergeCell ref="P15:Q15"/>
    <mergeCell ref="P16:Q16"/>
    <mergeCell ref="P8:Q8"/>
    <mergeCell ref="P9:Q9"/>
    <mergeCell ref="P10:Q10"/>
    <mergeCell ref="P11:Q11"/>
    <mergeCell ref="P20:Q20"/>
    <mergeCell ref="P21:Q21"/>
    <mergeCell ref="E1:L1"/>
    <mergeCell ref="E2:L2"/>
    <mergeCell ref="O4:P4"/>
    <mergeCell ref="Q4:Y4"/>
    <mergeCell ref="O5:P5"/>
    <mergeCell ref="Q5:S5"/>
    <mergeCell ref="T5:V5"/>
    <mergeCell ref="W5:Y5"/>
    <mergeCell ref="T6:V6"/>
    <mergeCell ref="W6:Y6"/>
    <mergeCell ref="T7:V7"/>
    <mergeCell ref="W7:Y7"/>
    <mergeCell ref="P17:Q17"/>
    <mergeCell ref="P18:Q18"/>
    <mergeCell ref="P19:Q19"/>
    <mergeCell ref="AB6:AC6"/>
    <mergeCell ref="AD6:AF6"/>
    <mergeCell ref="AG6:AI6"/>
    <mergeCell ref="AJ6:AL6"/>
    <mergeCell ref="AB7:AC7"/>
    <mergeCell ref="AD7:AF7"/>
    <mergeCell ref="AG7:AI7"/>
    <mergeCell ref="AJ7:AL7"/>
    <mergeCell ref="AC16:AD16"/>
    <mergeCell ref="AC17:AD17"/>
    <mergeCell ref="P12:Q12"/>
    <mergeCell ref="P13:Q13"/>
    <mergeCell ref="P14:Q14"/>
    <mergeCell ref="AB4:AC4"/>
    <mergeCell ref="AD4:AL4"/>
    <mergeCell ref="AB5:AC5"/>
    <mergeCell ref="AD5:AF5"/>
    <mergeCell ref="AG5:AI5"/>
    <mergeCell ref="AJ5:AL5"/>
    <mergeCell ref="AC13:AD13"/>
    <mergeCell ref="AC14:AD14"/>
    <mergeCell ref="AC15:AD15"/>
    <mergeCell ref="AC8:AD8"/>
    <mergeCell ref="AC9:AD9"/>
    <mergeCell ref="AC10:AD10"/>
    <mergeCell ref="AC11:AD11"/>
    <mergeCell ref="AC12:AD12"/>
    <mergeCell ref="AC23:AD23"/>
    <mergeCell ref="AB30:AC30"/>
    <mergeCell ref="AD30:AF30"/>
    <mergeCell ref="AD28:AL28"/>
    <mergeCell ref="T29:V29"/>
    <mergeCell ref="AC18:AD18"/>
    <mergeCell ref="AC19:AD19"/>
    <mergeCell ref="AC20:AD20"/>
    <mergeCell ref="AC21:AD21"/>
    <mergeCell ref="AC22:AD22"/>
    <mergeCell ref="W29:Y29"/>
    <mergeCell ref="AB29:AC29"/>
    <mergeCell ref="AD29:AF29"/>
    <mergeCell ref="AG29:AI29"/>
    <mergeCell ref="AJ29:AL29"/>
    <mergeCell ref="Q28:Y28"/>
    <mergeCell ref="AB28:AC28"/>
    <mergeCell ref="C32:D32"/>
    <mergeCell ref="P32:Q32"/>
    <mergeCell ref="AC32:AD32"/>
    <mergeCell ref="AG30:AI30"/>
    <mergeCell ref="AJ30:AL30"/>
    <mergeCell ref="B31:C31"/>
    <mergeCell ref="D31:F31"/>
    <mergeCell ref="G31:I31"/>
    <mergeCell ref="J31:L31"/>
    <mergeCell ref="O31:P31"/>
    <mergeCell ref="Q31:S31"/>
    <mergeCell ref="T31:V31"/>
    <mergeCell ref="W31:Y31"/>
    <mergeCell ref="AB31:AC31"/>
    <mergeCell ref="AD31:AF31"/>
    <mergeCell ref="AG31:AI31"/>
    <mergeCell ref="AJ31:AL31"/>
    <mergeCell ref="D30:F30"/>
    <mergeCell ref="O30:P30"/>
    <mergeCell ref="Q30:S30"/>
    <mergeCell ref="T30:V30"/>
    <mergeCell ref="W30:Y30"/>
    <mergeCell ref="B30:C30"/>
    <mergeCell ref="G30:I30"/>
    <mergeCell ref="C34:D34"/>
    <mergeCell ref="P34:Q34"/>
    <mergeCell ref="AC34:AD34"/>
    <mergeCell ref="C35:D35"/>
    <mergeCell ref="P35:Q35"/>
    <mergeCell ref="AC35:AD35"/>
    <mergeCell ref="C33:D33"/>
    <mergeCell ref="P33:Q33"/>
    <mergeCell ref="AC33:AD33"/>
    <mergeCell ref="C39:D39"/>
    <mergeCell ref="P39:Q39"/>
    <mergeCell ref="AC39:AD39"/>
    <mergeCell ref="C36:D36"/>
    <mergeCell ref="P36:Q36"/>
    <mergeCell ref="AC36:AD36"/>
    <mergeCell ref="C37:D37"/>
    <mergeCell ref="P37:Q37"/>
    <mergeCell ref="AC37:AD37"/>
    <mergeCell ref="C47:D47"/>
    <mergeCell ref="P47:Q47"/>
    <mergeCell ref="AC47:AD47"/>
    <mergeCell ref="C44:D44"/>
    <mergeCell ref="P44:Q44"/>
    <mergeCell ref="AC44:AD44"/>
    <mergeCell ref="C45:D45"/>
    <mergeCell ref="P45:Q45"/>
    <mergeCell ref="AC45:AD45"/>
    <mergeCell ref="B29:C29"/>
    <mergeCell ref="D29:F29"/>
    <mergeCell ref="G29:I29"/>
    <mergeCell ref="J29:L29"/>
    <mergeCell ref="O29:P29"/>
    <mergeCell ref="Q29:S29"/>
    <mergeCell ref="C46:D46"/>
    <mergeCell ref="P46:Q46"/>
    <mergeCell ref="AC46:AD46"/>
    <mergeCell ref="C42:D42"/>
    <mergeCell ref="P42:Q42"/>
    <mergeCell ref="AC42:AD42"/>
    <mergeCell ref="C43:D43"/>
    <mergeCell ref="P43:Q43"/>
    <mergeCell ref="AC43:AD43"/>
    <mergeCell ref="C40:D40"/>
    <mergeCell ref="P40:Q40"/>
    <mergeCell ref="AC40:AD40"/>
    <mergeCell ref="C41:D41"/>
    <mergeCell ref="P41:Q41"/>
    <mergeCell ref="AC41:AD41"/>
    <mergeCell ref="C38:D38"/>
    <mergeCell ref="P38:Q38"/>
    <mergeCell ref="AC38:AD38"/>
  </mergeCells>
  <phoneticPr fontId="1"/>
  <pageMargins left="0.7" right="0.7" top="0.75" bottom="0.75" header="0.3" footer="0.3"/>
  <pageSetup paperSize="9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104"/>
  <sheetViews>
    <sheetView workbookViewId="0">
      <selection activeCell="F25" sqref="F25"/>
    </sheetView>
  </sheetViews>
  <sheetFormatPr defaultRowHeight="13.5" x14ac:dyDescent="0.15"/>
  <cols>
    <col min="1" max="1" width="2.625" customWidth="1"/>
    <col min="2" max="2" width="5.625" customWidth="1"/>
    <col min="3" max="6" width="20.625" customWidth="1"/>
    <col min="7" max="8" width="5.625" customWidth="1"/>
    <col min="9" max="10" width="20.625" customWidth="1"/>
    <col min="11" max="11" width="5.625" customWidth="1"/>
    <col min="12" max="12" width="20.625" customWidth="1"/>
    <col min="13" max="13" width="5.25" customWidth="1"/>
    <col min="14" max="14" width="5.625" customWidth="1"/>
    <col min="15" max="15" width="20.625" customWidth="1"/>
  </cols>
  <sheetData>
    <row r="1" spans="2:8" ht="14.25" x14ac:dyDescent="0.15">
      <c r="D1" s="31"/>
      <c r="E1" s="31"/>
      <c r="F1" s="53" t="s">
        <v>16</v>
      </c>
      <c r="G1" s="53"/>
      <c r="H1" s="53"/>
    </row>
    <row r="2" spans="2:8" ht="20.25" customHeight="1" thickBot="1" x14ac:dyDescent="0.25">
      <c r="B2" s="30" t="s">
        <v>33</v>
      </c>
      <c r="D2" s="31"/>
      <c r="E2" s="31"/>
      <c r="F2" s="53" t="s">
        <v>17</v>
      </c>
      <c r="G2" s="53"/>
      <c r="H2" s="53"/>
    </row>
    <row r="3" spans="2:8" ht="15" customHeight="1" thickBot="1" x14ac:dyDescent="0.2">
      <c r="B3" s="37" t="s">
        <v>31</v>
      </c>
      <c r="C3" s="39" t="s">
        <v>11</v>
      </c>
      <c r="D3" s="39" t="s">
        <v>136</v>
      </c>
      <c r="E3" s="38" t="s">
        <v>32</v>
      </c>
    </row>
    <row r="4" spans="2:8" ht="15" customHeight="1" x14ac:dyDescent="0.15">
      <c r="B4" s="29">
        <v>1</v>
      </c>
      <c r="C4" s="43">
        <f>男子申込!I12</f>
        <v>0</v>
      </c>
      <c r="D4" s="111">
        <f>男子参加名簿!D3</f>
        <v>0</v>
      </c>
      <c r="E4" s="44">
        <f>男子申込!J12</f>
        <v>0</v>
      </c>
    </row>
    <row r="5" spans="2:8" ht="15" customHeight="1" x14ac:dyDescent="0.15">
      <c r="B5" s="5">
        <v>2</v>
      </c>
      <c r="C5" s="19">
        <f>男子申込!I13</f>
        <v>0</v>
      </c>
      <c r="D5" s="112">
        <f>D4</f>
        <v>0</v>
      </c>
      <c r="E5" s="45">
        <f>男子申込!J13</f>
        <v>0</v>
      </c>
    </row>
    <row r="6" spans="2:8" ht="15" customHeight="1" x14ac:dyDescent="0.15">
      <c r="B6" s="5">
        <v>3</v>
      </c>
      <c r="C6" s="19">
        <f>男子申込!I14</f>
        <v>0</v>
      </c>
      <c r="D6" s="112">
        <f t="shared" ref="D6:D33" si="0">D5</f>
        <v>0</v>
      </c>
      <c r="E6" s="45">
        <f>男子申込!J14</f>
        <v>0</v>
      </c>
    </row>
    <row r="7" spans="2:8" ht="15" customHeight="1" x14ac:dyDescent="0.15">
      <c r="B7" s="5">
        <v>4</v>
      </c>
      <c r="C7" s="19">
        <f>男子申込!I15</f>
        <v>0</v>
      </c>
      <c r="D7" s="112">
        <f t="shared" si="0"/>
        <v>0</v>
      </c>
      <c r="E7" s="45">
        <f>男子申込!J15</f>
        <v>0</v>
      </c>
    </row>
    <row r="8" spans="2:8" ht="15" customHeight="1" x14ac:dyDescent="0.15">
      <c r="B8" s="5">
        <v>5</v>
      </c>
      <c r="C8" s="19">
        <f>男子申込!I16</f>
        <v>0</v>
      </c>
      <c r="D8" s="112">
        <f t="shared" si="0"/>
        <v>0</v>
      </c>
      <c r="E8" s="45">
        <f>男子申込!J16</f>
        <v>0</v>
      </c>
    </row>
    <row r="9" spans="2:8" ht="15" customHeight="1" x14ac:dyDescent="0.15">
      <c r="B9" s="5">
        <v>6</v>
      </c>
      <c r="C9" s="19">
        <f>男子申込!I17</f>
        <v>0</v>
      </c>
      <c r="D9" s="112">
        <f t="shared" si="0"/>
        <v>0</v>
      </c>
      <c r="E9" s="45">
        <f>男子申込!J17</f>
        <v>0</v>
      </c>
    </row>
    <row r="10" spans="2:8" ht="15" customHeight="1" x14ac:dyDescent="0.15">
      <c r="B10" s="5">
        <v>7</v>
      </c>
      <c r="C10" s="19">
        <f>男子申込!I18</f>
        <v>0</v>
      </c>
      <c r="D10" s="112">
        <f t="shared" si="0"/>
        <v>0</v>
      </c>
      <c r="E10" s="45">
        <f>男子申込!J18</f>
        <v>0</v>
      </c>
    </row>
    <row r="11" spans="2:8" ht="15" customHeight="1" x14ac:dyDescent="0.15">
      <c r="B11" s="5">
        <v>8</v>
      </c>
      <c r="C11" s="19">
        <f>男子申込!I19</f>
        <v>0</v>
      </c>
      <c r="D11" s="112">
        <f t="shared" si="0"/>
        <v>0</v>
      </c>
      <c r="E11" s="45">
        <f>男子申込!J19</f>
        <v>0</v>
      </c>
    </row>
    <row r="12" spans="2:8" ht="15" customHeight="1" x14ac:dyDescent="0.15">
      <c r="B12" s="5">
        <v>9</v>
      </c>
      <c r="C12" s="19">
        <f>男子申込!I20</f>
        <v>0</v>
      </c>
      <c r="D12" s="112">
        <f t="shared" si="0"/>
        <v>0</v>
      </c>
      <c r="E12" s="45">
        <f>男子申込!J20</f>
        <v>0</v>
      </c>
    </row>
    <row r="13" spans="2:8" ht="15" customHeight="1" x14ac:dyDescent="0.15">
      <c r="B13" s="5">
        <v>10</v>
      </c>
      <c r="C13" s="19">
        <f>男子申込!I21</f>
        <v>0</v>
      </c>
      <c r="D13" s="112">
        <f t="shared" si="0"/>
        <v>0</v>
      </c>
      <c r="E13" s="45">
        <f>男子申込!J21</f>
        <v>0</v>
      </c>
    </row>
    <row r="14" spans="2:8" ht="15" customHeight="1" x14ac:dyDescent="0.15">
      <c r="B14" s="5">
        <v>11</v>
      </c>
      <c r="C14" s="19">
        <f>男子申込!I22</f>
        <v>0</v>
      </c>
      <c r="D14" s="112">
        <f t="shared" si="0"/>
        <v>0</v>
      </c>
      <c r="E14" s="45">
        <f>男子申込!J22</f>
        <v>0</v>
      </c>
    </row>
    <row r="15" spans="2:8" ht="15" customHeight="1" x14ac:dyDescent="0.15">
      <c r="B15" s="5">
        <v>12</v>
      </c>
      <c r="C15" s="19">
        <f>男子申込!I23</f>
        <v>0</v>
      </c>
      <c r="D15" s="112">
        <f t="shared" si="0"/>
        <v>0</v>
      </c>
      <c r="E15" s="45">
        <f>男子申込!J23</f>
        <v>0</v>
      </c>
    </row>
    <row r="16" spans="2:8" ht="15" customHeight="1" x14ac:dyDescent="0.15">
      <c r="B16" s="5">
        <v>13</v>
      </c>
      <c r="C16" s="19">
        <f>男子申込!I24</f>
        <v>0</v>
      </c>
      <c r="D16" s="112">
        <f t="shared" si="0"/>
        <v>0</v>
      </c>
      <c r="E16" s="45">
        <f>男子申込!J24</f>
        <v>0</v>
      </c>
    </row>
    <row r="17" spans="2:5" ht="15" customHeight="1" x14ac:dyDescent="0.15">
      <c r="B17" s="5">
        <v>14</v>
      </c>
      <c r="C17" s="19">
        <f>男子申込!I25</f>
        <v>0</v>
      </c>
      <c r="D17" s="112">
        <f t="shared" si="0"/>
        <v>0</v>
      </c>
      <c r="E17" s="45">
        <f>男子申込!J25</f>
        <v>0</v>
      </c>
    </row>
    <row r="18" spans="2:5" ht="15" customHeight="1" x14ac:dyDescent="0.15">
      <c r="B18" s="5">
        <v>15</v>
      </c>
      <c r="C18" s="19">
        <f>男子申込!I26</f>
        <v>0</v>
      </c>
      <c r="D18" s="112">
        <f t="shared" si="0"/>
        <v>0</v>
      </c>
      <c r="E18" s="45">
        <f>男子申込!J26</f>
        <v>0</v>
      </c>
    </row>
    <row r="19" spans="2:5" ht="15" customHeight="1" x14ac:dyDescent="0.15">
      <c r="B19" s="5">
        <v>16</v>
      </c>
      <c r="C19" s="19">
        <f>男子申込!I27</f>
        <v>0</v>
      </c>
      <c r="D19" s="112">
        <f t="shared" si="0"/>
        <v>0</v>
      </c>
      <c r="E19" s="45">
        <f>男子申込!J27</f>
        <v>0</v>
      </c>
    </row>
    <row r="20" spans="2:5" ht="15" customHeight="1" x14ac:dyDescent="0.15">
      <c r="B20" s="5">
        <v>17</v>
      </c>
      <c r="C20" s="19">
        <f>男子申込!I28</f>
        <v>0</v>
      </c>
      <c r="D20" s="112">
        <f t="shared" si="0"/>
        <v>0</v>
      </c>
      <c r="E20" s="45">
        <f>男子申込!J28</f>
        <v>0</v>
      </c>
    </row>
    <row r="21" spans="2:5" ht="15" customHeight="1" x14ac:dyDescent="0.15">
      <c r="B21" s="5">
        <v>18</v>
      </c>
      <c r="C21" s="19">
        <f>男子申込!I29</f>
        <v>0</v>
      </c>
      <c r="D21" s="112">
        <f t="shared" si="0"/>
        <v>0</v>
      </c>
      <c r="E21" s="45">
        <f>男子申込!J29</f>
        <v>0</v>
      </c>
    </row>
    <row r="22" spans="2:5" ht="15" customHeight="1" x14ac:dyDescent="0.15">
      <c r="B22" s="5">
        <v>19</v>
      </c>
      <c r="C22" s="19">
        <f>男子申込!I30</f>
        <v>0</v>
      </c>
      <c r="D22" s="112">
        <f t="shared" si="0"/>
        <v>0</v>
      </c>
      <c r="E22" s="45">
        <f>男子申込!J30</f>
        <v>0</v>
      </c>
    </row>
    <row r="23" spans="2:5" ht="15" customHeight="1" x14ac:dyDescent="0.15">
      <c r="B23" s="5">
        <v>20</v>
      </c>
      <c r="C23" s="19">
        <f>男子申込!I31</f>
        <v>0</v>
      </c>
      <c r="D23" s="112">
        <f t="shared" si="0"/>
        <v>0</v>
      </c>
      <c r="E23" s="45">
        <f>男子申込!J31</f>
        <v>0</v>
      </c>
    </row>
    <row r="24" spans="2:5" ht="15" customHeight="1" x14ac:dyDescent="0.15">
      <c r="B24" s="5">
        <v>21</v>
      </c>
      <c r="C24" s="19">
        <f>男子申込!I32</f>
        <v>0</v>
      </c>
      <c r="D24" s="112">
        <f t="shared" si="0"/>
        <v>0</v>
      </c>
      <c r="E24" s="45">
        <f>男子申込!J32</f>
        <v>0</v>
      </c>
    </row>
    <row r="25" spans="2:5" ht="15" customHeight="1" x14ac:dyDescent="0.15">
      <c r="B25" s="5">
        <v>22</v>
      </c>
      <c r="C25" s="19">
        <f>男子申込!I33</f>
        <v>0</v>
      </c>
      <c r="D25" s="112">
        <f t="shared" si="0"/>
        <v>0</v>
      </c>
      <c r="E25" s="45">
        <f>男子申込!J33</f>
        <v>0</v>
      </c>
    </row>
    <row r="26" spans="2:5" ht="15" customHeight="1" x14ac:dyDescent="0.15">
      <c r="B26" s="5">
        <v>23</v>
      </c>
      <c r="C26" s="19">
        <f>男子申込!I34</f>
        <v>0</v>
      </c>
      <c r="D26" s="112">
        <f t="shared" si="0"/>
        <v>0</v>
      </c>
      <c r="E26" s="45">
        <f>男子申込!J34</f>
        <v>0</v>
      </c>
    </row>
    <row r="27" spans="2:5" ht="15" customHeight="1" x14ac:dyDescent="0.15">
      <c r="B27" s="5">
        <v>24</v>
      </c>
      <c r="C27" s="19">
        <f>男子申込!I35</f>
        <v>0</v>
      </c>
      <c r="D27" s="112">
        <f t="shared" si="0"/>
        <v>0</v>
      </c>
      <c r="E27" s="45">
        <f>男子申込!J35</f>
        <v>0</v>
      </c>
    </row>
    <row r="28" spans="2:5" ht="15" customHeight="1" x14ac:dyDescent="0.15">
      <c r="B28" s="5">
        <v>25</v>
      </c>
      <c r="C28" s="19">
        <f>男子申込!I36</f>
        <v>0</v>
      </c>
      <c r="D28" s="112">
        <f t="shared" si="0"/>
        <v>0</v>
      </c>
      <c r="E28" s="45">
        <f>男子申込!J36</f>
        <v>0</v>
      </c>
    </row>
    <row r="29" spans="2:5" ht="15" customHeight="1" x14ac:dyDescent="0.15">
      <c r="B29" s="5">
        <v>26</v>
      </c>
      <c r="C29" s="19">
        <f>男子申込!I37</f>
        <v>0</v>
      </c>
      <c r="D29" s="112">
        <f t="shared" si="0"/>
        <v>0</v>
      </c>
      <c r="E29" s="45">
        <f>男子申込!J37</f>
        <v>0</v>
      </c>
    </row>
    <row r="30" spans="2:5" ht="15" customHeight="1" x14ac:dyDescent="0.15">
      <c r="B30" s="5">
        <v>27</v>
      </c>
      <c r="C30" s="19">
        <f>男子申込!I38</f>
        <v>0</v>
      </c>
      <c r="D30" s="112">
        <f t="shared" si="0"/>
        <v>0</v>
      </c>
      <c r="E30" s="45">
        <f>男子申込!J38</f>
        <v>0</v>
      </c>
    </row>
    <row r="31" spans="2:5" ht="15" customHeight="1" x14ac:dyDescent="0.15">
      <c r="B31" s="5">
        <v>28</v>
      </c>
      <c r="C31" s="19">
        <f>男子申込!I39</f>
        <v>0</v>
      </c>
      <c r="D31" s="112">
        <f t="shared" si="0"/>
        <v>0</v>
      </c>
      <c r="E31" s="45">
        <f>男子申込!J39</f>
        <v>0</v>
      </c>
    </row>
    <row r="32" spans="2:5" ht="15" customHeight="1" x14ac:dyDescent="0.15">
      <c r="B32" s="5">
        <v>29</v>
      </c>
      <c r="C32" s="19">
        <f>男子申込!I40</f>
        <v>0</v>
      </c>
      <c r="D32" s="112">
        <f t="shared" si="0"/>
        <v>0</v>
      </c>
      <c r="E32" s="45">
        <f>男子申込!J40</f>
        <v>0</v>
      </c>
    </row>
    <row r="33" spans="2:6" ht="15" customHeight="1" thickBot="1" x14ac:dyDescent="0.2">
      <c r="B33" s="6">
        <v>30</v>
      </c>
      <c r="C33" s="20">
        <f>男子申込!I41</f>
        <v>0</v>
      </c>
      <c r="D33" s="113">
        <f t="shared" si="0"/>
        <v>0</v>
      </c>
      <c r="E33" s="46">
        <f>男子申込!J41</f>
        <v>0</v>
      </c>
    </row>
    <row r="34" spans="2:6" ht="15" customHeight="1" x14ac:dyDescent="0.15"/>
    <row r="35" spans="2:6" ht="15" customHeight="1" thickBot="1" x14ac:dyDescent="0.25">
      <c r="B35" s="30" t="s">
        <v>140</v>
      </c>
      <c r="C35" s="30"/>
    </row>
    <row r="36" spans="2:6" ht="15" customHeight="1" thickBot="1" x14ac:dyDescent="0.2">
      <c r="B36" s="37" t="s">
        <v>31</v>
      </c>
      <c r="C36" s="203" t="s">
        <v>11</v>
      </c>
      <c r="D36" s="271"/>
      <c r="E36" s="38" t="s">
        <v>136</v>
      </c>
      <c r="F36" s="38" t="s">
        <v>32</v>
      </c>
    </row>
    <row r="37" spans="2:6" ht="15" customHeight="1" x14ac:dyDescent="0.15">
      <c r="B37" s="29">
        <v>1</v>
      </c>
      <c r="C37" s="43">
        <f>男子申込!M12</f>
        <v>0</v>
      </c>
      <c r="D37" s="48">
        <f>男子申込!N12</f>
        <v>0</v>
      </c>
      <c r="E37" s="108">
        <f>男子参加名簿!D3</f>
        <v>0</v>
      </c>
      <c r="F37" s="44">
        <f>男子申込!O12</f>
        <v>0</v>
      </c>
    </row>
    <row r="38" spans="2:6" ht="15" customHeight="1" x14ac:dyDescent="0.15">
      <c r="B38" s="5">
        <v>2</v>
      </c>
      <c r="C38" s="19">
        <f>男子申込!M13</f>
        <v>0</v>
      </c>
      <c r="D38" s="49">
        <f>男子申込!N13</f>
        <v>0</v>
      </c>
      <c r="E38" s="109">
        <f>E37</f>
        <v>0</v>
      </c>
      <c r="F38" s="45">
        <f>男子申込!O13</f>
        <v>0</v>
      </c>
    </row>
    <row r="39" spans="2:6" ht="15" customHeight="1" x14ac:dyDescent="0.15">
      <c r="B39" s="5">
        <v>3</v>
      </c>
      <c r="C39" s="19">
        <f>男子申込!M14</f>
        <v>0</v>
      </c>
      <c r="D39" s="49">
        <f>男子申込!N14</f>
        <v>0</v>
      </c>
      <c r="E39" s="109">
        <f t="shared" ref="E39:E51" si="1">E38</f>
        <v>0</v>
      </c>
      <c r="F39" s="45">
        <f>男子申込!O14</f>
        <v>0</v>
      </c>
    </row>
    <row r="40" spans="2:6" ht="15" customHeight="1" x14ac:dyDescent="0.15">
      <c r="B40" s="5">
        <v>4</v>
      </c>
      <c r="C40" s="19">
        <f>男子申込!M15</f>
        <v>0</v>
      </c>
      <c r="D40" s="49">
        <f>男子申込!N15</f>
        <v>0</v>
      </c>
      <c r="E40" s="109">
        <f t="shared" si="1"/>
        <v>0</v>
      </c>
      <c r="F40" s="45">
        <f>男子申込!O15</f>
        <v>0</v>
      </c>
    </row>
    <row r="41" spans="2:6" ht="15" customHeight="1" x14ac:dyDescent="0.15">
      <c r="B41" s="5">
        <v>5</v>
      </c>
      <c r="C41" s="19">
        <f>男子申込!M16</f>
        <v>0</v>
      </c>
      <c r="D41" s="49">
        <f>男子申込!N16</f>
        <v>0</v>
      </c>
      <c r="E41" s="109">
        <f t="shared" si="1"/>
        <v>0</v>
      </c>
      <c r="F41" s="45">
        <f>男子申込!O16</f>
        <v>0</v>
      </c>
    </row>
    <row r="42" spans="2:6" ht="15" customHeight="1" x14ac:dyDescent="0.15">
      <c r="B42" s="5">
        <v>6</v>
      </c>
      <c r="C42" s="19">
        <f>男子申込!M17</f>
        <v>0</v>
      </c>
      <c r="D42" s="49">
        <f>男子申込!N17</f>
        <v>0</v>
      </c>
      <c r="E42" s="109">
        <f t="shared" si="1"/>
        <v>0</v>
      </c>
      <c r="F42" s="45">
        <f>男子申込!O17</f>
        <v>0</v>
      </c>
    </row>
    <row r="43" spans="2:6" ht="15" customHeight="1" x14ac:dyDescent="0.15">
      <c r="B43" s="5">
        <v>7</v>
      </c>
      <c r="C43" s="19">
        <f>男子申込!M18</f>
        <v>0</v>
      </c>
      <c r="D43" s="49">
        <f>男子申込!N18</f>
        <v>0</v>
      </c>
      <c r="E43" s="109">
        <f t="shared" si="1"/>
        <v>0</v>
      </c>
      <c r="F43" s="45">
        <f>男子申込!O18</f>
        <v>0</v>
      </c>
    </row>
    <row r="44" spans="2:6" ht="15" customHeight="1" x14ac:dyDescent="0.15">
      <c r="B44" s="5">
        <v>8</v>
      </c>
      <c r="C44" s="19">
        <f>男子申込!M19</f>
        <v>0</v>
      </c>
      <c r="D44" s="49">
        <f>男子申込!N19</f>
        <v>0</v>
      </c>
      <c r="E44" s="109">
        <f t="shared" si="1"/>
        <v>0</v>
      </c>
      <c r="F44" s="45">
        <f>男子申込!O19</f>
        <v>0</v>
      </c>
    </row>
    <row r="45" spans="2:6" ht="15" customHeight="1" x14ac:dyDescent="0.15">
      <c r="B45" s="5">
        <v>9</v>
      </c>
      <c r="C45" s="19">
        <f>男子申込!M20</f>
        <v>0</v>
      </c>
      <c r="D45" s="49">
        <f>男子申込!N20</f>
        <v>0</v>
      </c>
      <c r="E45" s="109">
        <f t="shared" si="1"/>
        <v>0</v>
      </c>
      <c r="F45" s="45">
        <f>男子申込!O20</f>
        <v>0</v>
      </c>
    </row>
    <row r="46" spans="2:6" ht="15" customHeight="1" x14ac:dyDescent="0.15">
      <c r="B46" s="5">
        <v>10</v>
      </c>
      <c r="C46" s="19">
        <f>男子申込!M21</f>
        <v>0</v>
      </c>
      <c r="D46" s="49">
        <f>男子申込!N21</f>
        <v>0</v>
      </c>
      <c r="E46" s="109">
        <f t="shared" si="1"/>
        <v>0</v>
      </c>
      <c r="F46" s="45">
        <f>男子申込!O21</f>
        <v>0</v>
      </c>
    </row>
    <row r="47" spans="2:6" ht="15" customHeight="1" x14ac:dyDescent="0.15">
      <c r="B47" s="5">
        <v>11</v>
      </c>
      <c r="C47" s="19">
        <f>男子申込!M22</f>
        <v>0</v>
      </c>
      <c r="D47" s="49">
        <f>男子申込!N22</f>
        <v>0</v>
      </c>
      <c r="E47" s="109">
        <f t="shared" si="1"/>
        <v>0</v>
      </c>
      <c r="F47" s="45">
        <f>男子申込!O22</f>
        <v>0</v>
      </c>
    </row>
    <row r="48" spans="2:6" ht="15" customHeight="1" x14ac:dyDescent="0.15">
      <c r="B48" s="5">
        <v>12</v>
      </c>
      <c r="C48" s="19">
        <f>男子申込!M23</f>
        <v>0</v>
      </c>
      <c r="D48" s="49">
        <f>男子申込!N23</f>
        <v>0</v>
      </c>
      <c r="E48" s="109">
        <f t="shared" si="1"/>
        <v>0</v>
      </c>
      <c r="F48" s="45">
        <f>男子申込!O23</f>
        <v>0</v>
      </c>
    </row>
    <row r="49" spans="2:6" ht="15" customHeight="1" x14ac:dyDescent="0.15">
      <c r="B49" s="5">
        <v>13</v>
      </c>
      <c r="C49" s="19">
        <f>男子申込!M24</f>
        <v>0</v>
      </c>
      <c r="D49" s="49">
        <f>男子申込!N24</f>
        <v>0</v>
      </c>
      <c r="E49" s="109">
        <f t="shared" si="1"/>
        <v>0</v>
      </c>
      <c r="F49" s="45">
        <f>男子申込!O24</f>
        <v>0</v>
      </c>
    </row>
    <row r="50" spans="2:6" ht="15" customHeight="1" x14ac:dyDescent="0.15">
      <c r="B50" s="5">
        <v>14</v>
      </c>
      <c r="C50" s="19">
        <f>男子申込!M25</f>
        <v>0</v>
      </c>
      <c r="D50" s="49">
        <f>男子申込!N25</f>
        <v>0</v>
      </c>
      <c r="E50" s="109">
        <f t="shared" si="1"/>
        <v>0</v>
      </c>
      <c r="F50" s="45">
        <f>男子申込!O25</f>
        <v>0</v>
      </c>
    </row>
    <row r="51" spans="2:6" ht="15" customHeight="1" thickBot="1" x14ac:dyDescent="0.2">
      <c r="B51" s="6">
        <v>15</v>
      </c>
      <c r="C51" s="20">
        <f>男子申込!M26</f>
        <v>0</v>
      </c>
      <c r="D51" s="50">
        <f>男子申込!N26</f>
        <v>0</v>
      </c>
      <c r="E51" s="110">
        <f t="shared" si="1"/>
        <v>0</v>
      </c>
      <c r="F51" s="46">
        <f>男子申込!O26</f>
        <v>0</v>
      </c>
    </row>
    <row r="52" spans="2:6" ht="15" customHeight="1" x14ac:dyDescent="0.15"/>
    <row r="53" spans="2:6" ht="15" customHeight="1" x14ac:dyDescent="0.15"/>
    <row r="54" spans="2:6" ht="15" customHeight="1" thickBot="1" x14ac:dyDescent="0.25">
      <c r="B54" s="30" t="s">
        <v>39</v>
      </c>
    </row>
    <row r="55" spans="2:6" ht="15" customHeight="1" thickBot="1" x14ac:dyDescent="0.2">
      <c r="B55" s="37" t="s">
        <v>31</v>
      </c>
      <c r="C55" s="39" t="s">
        <v>11</v>
      </c>
      <c r="D55" s="38" t="s">
        <v>136</v>
      </c>
    </row>
    <row r="56" spans="2:6" ht="15" customHeight="1" x14ac:dyDescent="0.15">
      <c r="B56" s="29">
        <v>1</v>
      </c>
      <c r="C56" s="43">
        <f>男子申込!I49</f>
        <v>0</v>
      </c>
      <c r="D56" s="44">
        <f>男子参加名簿!D3</f>
        <v>0</v>
      </c>
    </row>
    <row r="57" spans="2:6" ht="15" customHeight="1" x14ac:dyDescent="0.15">
      <c r="B57" s="5">
        <v>2</v>
      </c>
      <c r="C57" s="19">
        <f>男子申込!I50</f>
        <v>0</v>
      </c>
      <c r="D57" s="45">
        <f>D56</f>
        <v>0</v>
      </c>
    </row>
    <row r="58" spans="2:6" ht="15" customHeight="1" x14ac:dyDescent="0.15">
      <c r="B58" s="5">
        <v>3</v>
      </c>
      <c r="C58" s="19">
        <f>男子申込!I51</f>
        <v>0</v>
      </c>
      <c r="D58" s="45">
        <f t="shared" ref="D58:D85" si="2">D57</f>
        <v>0</v>
      </c>
    </row>
    <row r="59" spans="2:6" ht="15" customHeight="1" x14ac:dyDescent="0.15">
      <c r="B59" s="5">
        <v>4</v>
      </c>
      <c r="C59" s="19">
        <f>男子申込!I52</f>
        <v>0</v>
      </c>
      <c r="D59" s="45">
        <f t="shared" si="2"/>
        <v>0</v>
      </c>
    </row>
    <row r="60" spans="2:6" ht="15" customHeight="1" x14ac:dyDescent="0.15">
      <c r="B60" s="5">
        <v>5</v>
      </c>
      <c r="C60" s="19">
        <f>男子申込!I53</f>
        <v>0</v>
      </c>
      <c r="D60" s="45">
        <f t="shared" si="2"/>
        <v>0</v>
      </c>
    </row>
    <row r="61" spans="2:6" ht="15" customHeight="1" x14ac:dyDescent="0.15">
      <c r="B61" s="5">
        <v>6</v>
      </c>
      <c r="C61" s="19">
        <f>男子申込!I54</f>
        <v>0</v>
      </c>
      <c r="D61" s="45">
        <f t="shared" si="2"/>
        <v>0</v>
      </c>
    </row>
    <row r="62" spans="2:6" ht="15" customHeight="1" x14ac:dyDescent="0.15">
      <c r="B62" s="5">
        <v>7</v>
      </c>
      <c r="C62" s="19">
        <f>男子申込!I55</f>
        <v>0</v>
      </c>
      <c r="D62" s="45">
        <f t="shared" si="2"/>
        <v>0</v>
      </c>
    </row>
    <row r="63" spans="2:6" ht="15" customHeight="1" x14ac:dyDescent="0.15">
      <c r="B63" s="5">
        <v>8</v>
      </c>
      <c r="C63" s="19">
        <f>男子申込!I56</f>
        <v>0</v>
      </c>
      <c r="D63" s="45">
        <f t="shared" si="2"/>
        <v>0</v>
      </c>
    </row>
    <row r="64" spans="2:6" ht="15" customHeight="1" x14ac:dyDescent="0.15">
      <c r="B64" s="5">
        <v>9</v>
      </c>
      <c r="C64" s="19">
        <f>男子申込!I57</f>
        <v>0</v>
      </c>
      <c r="D64" s="45">
        <f t="shared" si="2"/>
        <v>0</v>
      </c>
    </row>
    <row r="65" spans="2:4" ht="15" customHeight="1" x14ac:dyDescent="0.15">
      <c r="B65" s="5">
        <v>10</v>
      </c>
      <c r="C65" s="19">
        <f>男子申込!I58</f>
        <v>0</v>
      </c>
      <c r="D65" s="45">
        <f t="shared" si="2"/>
        <v>0</v>
      </c>
    </row>
    <row r="66" spans="2:4" ht="15" customHeight="1" x14ac:dyDescent="0.15">
      <c r="B66" s="5">
        <v>11</v>
      </c>
      <c r="C66" s="19">
        <f>男子申込!I59</f>
        <v>0</v>
      </c>
      <c r="D66" s="45">
        <f t="shared" si="2"/>
        <v>0</v>
      </c>
    </row>
    <row r="67" spans="2:4" ht="15" customHeight="1" x14ac:dyDescent="0.15">
      <c r="B67" s="5">
        <v>12</v>
      </c>
      <c r="C67" s="19">
        <f>男子申込!I60</f>
        <v>0</v>
      </c>
      <c r="D67" s="45">
        <f t="shared" si="2"/>
        <v>0</v>
      </c>
    </row>
    <row r="68" spans="2:4" ht="15" customHeight="1" x14ac:dyDescent="0.15">
      <c r="B68" s="5">
        <v>13</v>
      </c>
      <c r="C68" s="19">
        <f>男子申込!I61</f>
        <v>0</v>
      </c>
      <c r="D68" s="45">
        <f t="shared" si="2"/>
        <v>0</v>
      </c>
    </row>
    <row r="69" spans="2:4" ht="15" customHeight="1" x14ac:dyDescent="0.15">
      <c r="B69" s="5">
        <v>14</v>
      </c>
      <c r="C69" s="19">
        <f>男子申込!I62</f>
        <v>0</v>
      </c>
      <c r="D69" s="45">
        <f t="shared" si="2"/>
        <v>0</v>
      </c>
    </row>
    <row r="70" spans="2:4" ht="15" customHeight="1" x14ac:dyDescent="0.15">
      <c r="B70" s="5">
        <v>15</v>
      </c>
      <c r="C70" s="19">
        <f>男子申込!I63</f>
        <v>0</v>
      </c>
      <c r="D70" s="45">
        <f t="shared" si="2"/>
        <v>0</v>
      </c>
    </row>
    <row r="71" spans="2:4" ht="15" customHeight="1" x14ac:dyDescent="0.15">
      <c r="B71" s="5">
        <v>16</v>
      </c>
      <c r="C71" s="19">
        <f>男子申込!I64</f>
        <v>0</v>
      </c>
      <c r="D71" s="45">
        <f t="shared" si="2"/>
        <v>0</v>
      </c>
    </row>
    <row r="72" spans="2:4" ht="15" customHeight="1" x14ac:dyDescent="0.15">
      <c r="B72" s="5">
        <v>17</v>
      </c>
      <c r="C72" s="19">
        <f>男子申込!I65</f>
        <v>0</v>
      </c>
      <c r="D72" s="45">
        <f t="shared" si="2"/>
        <v>0</v>
      </c>
    </row>
    <row r="73" spans="2:4" ht="15" customHeight="1" x14ac:dyDescent="0.15">
      <c r="B73" s="5">
        <v>18</v>
      </c>
      <c r="C73" s="19">
        <f>男子申込!I66</f>
        <v>0</v>
      </c>
      <c r="D73" s="45">
        <f t="shared" si="2"/>
        <v>0</v>
      </c>
    </row>
    <row r="74" spans="2:4" ht="15" customHeight="1" x14ac:dyDescent="0.15">
      <c r="B74" s="5">
        <v>19</v>
      </c>
      <c r="C74" s="19">
        <f>男子申込!I67</f>
        <v>0</v>
      </c>
      <c r="D74" s="45">
        <f t="shared" si="2"/>
        <v>0</v>
      </c>
    </row>
    <row r="75" spans="2:4" ht="15" customHeight="1" x14ac:dyDescent="0.15">
      <c r="B75" s="5">
        <v>20</v>
      </c>
      <c r="C75" s="19">
        <f>男子申込!I68</f>
        <v>0</v>
      </c>
      <c r="D75" s="45">
        <f t="shared" si="2"/>
        <v>0</v>
      </c>
    </row>
    <row r="76" spans="2:4" ht="15" customHeight="1" x14ac:dyDescent="0.15">
      <c r="B76" s="5">
        <v>21</v>
      </c>
      <c r="C76" s="19">
        <f>男子申込!I69</f>
        <v>0</v>
      </c>
      <c r="D76" s="45">
        <f t="shared" si="2"/>
        <v>0</v>
      </c>
    </row>
    <row r="77" spans="2:4" ht="15" customHeight="1" x14ac:dyDescent="0.15">
      <c r="B77" s="5">
        <v>22</v>
      </c>
      <c r="C77" s="19">
        <f>男子申込!I70</f>
        <v>0</v>
      </c>
      <c r="D77" s="45">
        <f t="shared" si="2"/>
        <v>0</v>
      </c>
    </row>
    <row r="78" spans="2:4" ht="15" customHeight="1" x14ac:dyDescent="0.15">
      <c r="B78" s="5">
        <v>23</v>
      </c>
      <c r="C78" s="19">
        <f>男子申込!I71</f>
        <v>0</v>
      </c>
      <c r="D78" s="45">
        <f t="shared" si="2"/>
        <v>0</v>
      </c>
    </row>
    <row r="79" spans="2:4" ht="15" customHeight="1" x14ac:dyDescent="0.15">
      <c r="B79" s="5">
        <v>24</v>
      </c>
      <c r="C79" s="19">
        <f>男子申込!I72</f>
        <v>0</v>
      </c>
      <c r="D79" s="45">
        <f t="shared" si="2"/>
        <v>0</v>
      </c>
    </row>
    <row r="80" spans="2:4" ht="15" customHeight="1" x14ac:dyDescent="0.15">
      <c r="B80" s="5">
        <v>25</v>
      </c>
      <c r="C80" s="19">
        <f>男子申込!I73</f>
        <v>0</v>
      </c>
      <c r="D80" s="45">
        <f t="shared" si="2"/>
        <v>0</v>
      </c>
    </row>
    <row r="81" spans="2:5" ht="15" customHeight="1" x14ac:dyDescent="0.15">
      <c r="B81" s="5">
        <v>26</v>
      </c>
      <c r="C81" s="19">
        <f>男子申込!I74</f>
        <v>0</v>
      </c>
      <c r="D81" s="45">
        <f t="shared" si="2"/>
        <v>0</v>
      </c>
    </row>
    <row r="82" spans="2:5" ht="15" customHeight="1" x14ac:dyDescent="0.15">
      <c r="B82" s="5">
        <v>27</v>
      </c>
      <c r="C82" s="19">
        <f>男子申込!I75</f>
        <v>0</v>
      </c>
      <c r="D82" s="45">
        <f t="shared" si="2"/>
        <v>0</v>
      </c>
    </row>
    <row r="83" spans="2:5" ht="15" customHeight="1" x14ac:dyDescent="0.15">
      <c r="B83" s="5">
        <v>28</v>
      </c>
      <c r="C83" s="19">
        <f>男子申込!I76</f>
        <v>0</v>
      </c>
      <c r="D83" s="45">
        <f t="shared" si="2"/>
        <v>0</v>
      </c>
    </row>
    <row r="84" spans="2:5" ht="15" customHeight="1" x14ac:dyDescent="0.15">
      <c r="B84" s="5">
        <v>29</v>
      </c>
      <c r="C84" s="19">
        <f>男子申込!I77</f>
        <v>0</v>
      </c>
      <c r="D84" s="45">
        <f t="shared" si="2"/>
        <v>0</v>
      </c>
    </row>
    <row r="85" spans="2:5" ht="15" customHeight="1" thickBot="1" x14ac:dyDescent="0.2">
      <c r="B85" s="6">
        <v>30</v>
      </c>
      <c r="C85" s="20">
        <f>男子申込!I78</f>
        <v>0</v>
      </c>
      <c r="D85" s="46">
        <f t="shared" si="2"/>
        <v>0</v>
      </c>
    </row>
    <row r="86" spans="2:5" ht="15" customHeight="1" x14ac:dyDescent="0.15"/>
    <row r="87" spans="2:5" ht="15" customHeight="1" thickBot="1" x14ac:dyDescent="0.25">
      <c r="B87" s="30" t="s">
        <v>40</v>
      </c>
    </row>
    <row r="88" spans="2:5" ht="15" customHeight="1" thickBot="1" x14ac:dyDescent="0.2">
      <c r="B88" s="37" t="s">
        <v>31</v>
      </c>
      <c r="C88" s="203" t="s">
        <v>11</v>
      </c>
      <c r="D88" s="271"/>
      <c r="E88" s="38" t="s">
        <v>136</v>
      </c>
    </row>
    <row r="89" spans="2:5" ht="15" customHeight="1" x14ac:dyDescent="0.15">
      <c r="B89" s="29">
        <v>1</v>
      </c>
      <c r="C89" s="43">
        <f>男子申込!M49</f>
        <v>0</v>
      </c>
      <c r="D89" s="48">
        <f>男子申込!N49</f>
        <v>0</v>
      </c>
      <c r="E89" s="40">
        <f>男子参加名簿!D3</f>
        <v>0</v>
      </c>
    </row>
    <row r="90" spans="2:5" ht="15" customHeight="1" x14ac:dyDescent="0.15">
      <c r="B90" s="5">
        <v>2</v>
      </c>
      <c r="C90" s="19">
        <f>男子申込!M50</f>
        <v>0</v>
      </c>
      <c r="D90" s="49">
        <f>男子申込!N50</f>
        <v>0</v>
      </c>
      <c r="E90" s="41">
        <f>E89</f>
        <v>0</v>
      </c>
    </row>
    <row r="91" spans="2:5" ht="15" customHeight="1" x14ac:dyDescent="0.15">
      <c r="B91" s="5">
        <v>3</v>
      </c>
      <c r="C91" s="19">
        <f>男子申込!M51</f>
        <v>0</v>
      </c>
      <c r="D91" s="49">
        <f>男子申込!N51</f>
        <v>0</v>
      </c>
      <c r="E91" s="41">
        <f t="shared" ref="E91:E103" si="3">E90</f>
        <v>0</v>
      </c>
    </row>
    <row r="92" spans="2:5" ht="15" customHeight="1" x14ac:dyDescent="0.15">
      <c r="B92" s="5">
        <v>4</v>
      </c>
      <c r="C92" s="19">
        <f>男子申込!M52</f>
        <v>0</v>
      </c>
      <c r="D92" s="49">
        <f>男子申込!N52</f>
        <v>0</v>
      </c>
      <c r="E92" s="41">
        <f t="shared" si="3"/>
        <v>0</v>
      </c>
    </row>
    <row r="93" spans="2:5" ht="15" customHeight="1" x14ac:dyDescent="0.15">
      <c r="B93" s="5">
        <v>5</v>
      </c>
      <c r="C93" s="19">
        <f>男子申込!M53</f>
        <v>0</v>
      </c>
      <c r="D93" s="49">
        <f>男子申込!N53</f>
        <v>0</v>
      </c>
      <c r="E93" s="41">
        <f t="shared" si="3"/>
        <v>0</v>
      </c>
    </row>
    <row r="94" spans="2:5" ht="15" customHeight="1" x14ac:dyDescent="0.15">
      <c r="B94" s="5">
        <v>6</v>
      </c>
      <c r="C94" s="19">
        <f>男子申込!M54</f>
        <v>0</v>
      </c>
      <c r="D94" s="49">
        <f>男子申込!N54</f>
        <v>0</v>
      </c>
      <c r="E94" s="41">
        <f t="shared" si="3"/>
        <v>0</v>
      </c>
    </row>
    <row r="95" spans="2:5" ht="15" customHeight="1" x14ac:dyDescent="0.15">
      <c r="B95" s="5">
        <v>7</v>
      </c>
      <c r="C95" s="19">
        <f>男子申込!M55</f>
        <v>0</v>
      </c>
      <c r="D95" s="49">
        <f>男子申込!N55</f>
        <v>0</v>
      </c>
      <c r="E95" s="41">
        <f t="shared" si="3"/>
        <v>0</v>
      </c>
    </row>
    <row r="96" spans="2:5" ht="15" customHeight="1" x14ac:dyDescent="0.15">
      <c r="B96" s="5">
        <v>8</v>
      </c>
      <c r="C96" s="19">
        <f>男子申込!M56</f>
        <v>0</v>
      </c>
      <c r="D96" s="49">
        <f>男子申込!N56</f>
        <v>0</v>
      </c>
      <c r="E96" s="41">
        <f t="shared" si="3"/>
        <v>0</v>
      </c>
    </row>
    <row r="97" spans="2:5" ht="15" customHeight="1" x14ac:dyDescent="0.15">
      <c r="B97" s="5">
        <v>9</v>
      </c>
      <c r="C97" s="19">
        <f>男子申込!M57</f>
        <v>0</v>
      </c>
      <c r="D97" s="49">
        <f>男子申込!N57</f>
        <v>0</v>
      </c>
      <c r="E97" s="41">
        <f t="shared" si="3"/>
        <v>0</v>
      </c>
    </row>
    <row r="98" spans="2:5" ht="15" customHeight="1" x14ac:dyDescent="0.15">
      <c r="B98" s="5">
        <v>10</v>
      </c>
      <c r="C98" s="19">
        <f>男子申込!M58</f>
        <v>0</v>
      </c>
      <c r="D98" s="49">
        <f>男子申込!N58</f>
        <v>0</v>
      </c>
      <c r="E98" s="41">
        <f t="shared" si="3"/>
        <v>0</v>
      </c>
    </row>
    <row r="99" spans="2:5" ht="15" customHeight="1" x14ac:dyDescent="0.15">
      <c r="B99" s="5">
        <v>11</v>
      </c>
      <c r="C99" s="19">
        <f>男子申込!M59</f>
        <v>0</v>
      </c>
      <c r="D99" s="49">
        <f>男子申込!N59</f>
        <v>0</v>
      </c>
      <c r="E99" s="41">
        <f t="shared" si="3"/>
        <v>0</v>
      </c>
    </row>
    <row r="100" spans="2:5" ht="15" customHeight="1" x14ac:dyDescent="0.15">
      <c r="B100" s="5">
        <v>12</v>
      </c>
      <c r="C100" s="19">
        <f>男子申込!M60</f>
        <v>0</v>
      </c>
      <c r="D100" s="49">
        <f>男子申込!N60</f>
        <v>0</v>
      </c>
      <c r="E100" s="41">
        <f t="shared" si="3"/>
        <v>0</v>
      </c>
    </row>
    <row r="101" spans="2:5" ht="15" customHeight="1" x14ac:dyDescent="0.15">
      <c r="B101" s="5">
        <v>13</v>
      </c>
      <c r="C101" s="19">
        <f>男子申込!M61</f>
        <v>0</v>
      </c>
      <c r="D101" s="49">
        <f>男子申込!N61</f>
        <v>0</v>
      </c>
      <c r="E101" s="41">
        <f t="shared" si="3"/>
        <v>0</v>
      </c>
    </row>
    <row r="102" spans="2:5" ht="15" customHeight="1" x14ac:dyDescent="0.15">
      <c r="B102" s="5">
        <v>14</v>
      </c>
      <c r="C102" s="19">
        <f>男子申込!M62</f>
        <v>0</v>
      </c>
      <c r="D102" s="49">
        <f>男子申込!N62</f>
        <v>0</v>
      </c>
      <c r="E102" s="41">
        <f t="shared" si="3"/>
        <v>0</v>
      </c>
    </row>
    <row r="103" spans="2:5" ht="15" customHeight="1" thickBot="1" x14ac:dyDescent="0.2">
      <c r="B103" s="6">
        <v>15</v>
      </c>
      <c r="C103" s="20">
        <f>男子申込!M63</f>
        <v>0</v>
      </c>
      <c r="D103" s="50">
        <f>男子申込!N63</f>
        <v>0</v>
      </c>
      <c r="E103" s="42">
        <f t="shared" si="3"/>
        <v>0</v>
      </c>
    </row>
    <row r="104" spans="2:5" ht="20.25" customHeight="1" x14ac:dyDescent="0.15"/>
  </sheetData>
  <mergeCells count="2">
    <mergeCell ref="C36:D36"/>
    <mergeCell ref="C88:D88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104"/>
  <sheetViews>
    <sheetView workbookViewId="0">
      <selection activeCell="H24" sqref="H24"/>
    </sheetView>
  </sheetViews>
  <sheetFormatPr defaultRowHeight="13.5" x14ac:dyDescent="0.15"/>
  <cols>
    <col min="1" max="1" width="2.625" customWidth="1"/>
    <col min="2" max="2" width="5.625" customWidth="1"/>
    <col min="3" max="6" width="20.625" customWidth="1"/>
    <col min="7" max="8" width="5.625" customWidth="1"/>
    <col min="9" max="10" width="20.625" customWidth="1"/>
    <col min="11" max="11" width="5.625" customWidth="1"/>
    <col min="12" max="12" width="20.625" customWidth="1"/>
    <col min="13" max="13" width="5.25" customWidth="1"/>
    <col min="14" max="14" width="5.625" customWidth="1"/>
    <col min="15" max="15" width="20.625" customWidth="1"/>
  </cols>
  <sheetData>
    <row r="1" spans="2:8" ht="14.25" x14ac:dyDescent="0.15">
      <c r="D1" s="31"/>
      <c r="E1" s="31"/>
      <c r="F1" s="53" t="s">
        <v>16</v>
      </c>
      <c r="G1" s="53"/>
      <c r="H1" s="53"/>
    </row>
    <row r="2" spans="2:8" ht="20.25" customHeight="1" thickBot="1" x14ac:dyDescent="0.25">
      <c r="B2" s="30" t="s">
        <v>42</v>
      </c>
      <c r="D2" s="31"/>
      <c r="E2" s="31"/>
      <c r="F2" s="53" t="s">
        <v>17</v>
      </c>
      <c r="G2" s="53"/>
      <c r="H2" s="53"/>
    </row>
    <row r="3" spans="2:8" ht="15" customHeight="1" thickBot="1" x14ac:dyDescent="0.2">
      <c r="B3" s="37" t="s">
        <v>31</v>
      </c>
      <c r="C3" s="39" t="s">
        <v>11</v>
      </c>
      <c r="D3" s="39" t="s">
        <v>136</v>
      </c>
      <c r="E3" s="38" t="s">
        <v>32</v>
      </c>
    </row>
    <row r="4" spans="2:8" ht="15" customHeight="1" x14ac:dyDescent="0.15">
      <c r="B4" s="29">
        <v>1</v>
      </c>
      <c r="C4" s="43">
        <f>女子申込!I12</f>
        <v>0</v>
      </c>
      <c r="D4" s="111">
        <f>女子参加名簿!D3</f>
        <v>0</v>
      </c>
      <c r="E4" s="44">
        <f>女子申込!J12</f>
        <v>0</v>
      </c>
    </row>
    <row r="5" spans="2:8" ht="15" customHeight="1" x14ac:dyDescent="0.15">
      <c r="B5" s="5">
        <v>2</v>
      </c>
      <c r="C5" s="19">
        <f>女子申込!I13</f>
        <v>0</v>
      </c>
      <c r="D5" s="112">
        <f>D4</f>
        <v>0</v>
      </c>
      <c r="E5" s="45">
        <f>女子申込!J13</f>
        <v>0</v>
      </c>
    </row>
    <row r="6" spans="2:8" ht="15" customHeight="1" x14ac:dyDescent="0.15">
      <c r="B6" s="5">
        <v>3</v>
      </c>
      <c r="C6" s="19">
        <f>女子申込!I14</f>
        <v>0</v>
      </c>
      <c r="D6" s="112">
        <f t="shared" ref="D6:D33" si="0">D5</f>
        <v>0</v>
      </c>
      <c r="E6" s="45">
        <f>女子申込!J14</f>
        <v>0</v>
      </c>
    </row>
    <row r="7" spans="2:8" ht="15" customHeight="1" x14ac:dyDescent="0.15">
      <c r="B7" s="5">
        <v>4</v>
      </c>
      <c r="C7" s="19">
        <f>女子申込!I15</f>
        <v>0</v>
      </c>
      <c r="D7" s="112">
        <f t="shared" si="0"/>
        <v>0</v>
      </c>
      <c r="E7" s="45">
        <f>女子申込!J15</f>
        <v>0</v>
      </c>
    </row>
    <row r="8" spans="2:8" ht="15" customHeight="1" x14ac:dyDescent="0.15">
      <c r="B8" s="5">
        <v>5</v>
      </c>
      <c r="C8" s="19">
        <f>女子申込!I16</f>
        <v>0</v>
      </c>
      <c r="D8" s="112">
        <f t="shared" si="0"/>
        <v>0</v>
      </c>
      <c r="E8" s="45">
        <f>女子申込!J16</f>
        <v>0</v>
      </c>
    </row>
    <row r="9" spans="2:8" ht="15" customHeight="1" x14ac:dyDescent="0.15">
      <c r="B9" s="5">
        <v>6</v>
      </c>
      <c r="C9" s="19">
        <f>女子申込!I17</f>
        <v>0</v>
      </c>
      <c r="D9" s="112">
        <f t="shared" si="0"/>
        <v>0</v>
      </c>
      <c r="E9" s="45">
        <f>女子申込!J17</f>
        <v>0</v>
      </c>
    </row>
    <row r="10" spans="2:8" ht="15" customHeight="1" x14ac:dyDescent="0.15">
      <c r="B10" s="5">
        <v>7</v>
      </c>
      <c r="C10" s="19">
        <f>女子申込!I18</f>
        <v>0</v>
      </c>
      <c r="D10" s="112">
        <f t="shared" si="0"/>
        <v>0</v>
      </c>
      <c r="E10" s="45">
        <f>女子申込!J18</f>
        <v>0</v>
      </c>
    </row>
    <row r="11" spans="2:8" ht="15" customHeight="1" x14ac:dyDescent="0.15">
      <c r="B11" s="5">
        <v>8</v>
      </c>
      <c r="C11" s="19">
        <f>女子申込!I19</f>
        <v>0</v>
      </c>
      <c r="D11" s="112">
        <f t="shared" si="0"/>
        <v>0</v>
      </c>
      <c r="E11" s="45">
        <f>女子申込!J19</f>
        <v>0</v>
      </c>
    </row>
    <row r="12" spans="2:8" ht="15" customHeight="1" x14ac:dyDescent="0.15">
      <c r="B12" s="5">
        <v>9</v>
      </c>
      <c r="C12" s="19">
        <f>女子申込!I20</f>
        <v>0</v>
      </c>
      <c r="D12" s="112">
        <f t="shared" si="0"/>
        <v>0</v>
      </c>
      <c r="E12" s="45">
        <f>女子申込!J20</f>
        <v>0</v>
      </c>
    </row>
    <row r="13" spans="2:8" ht="15" customHeight="1" x14ac:dyDescent="0.15">
      <c r="B13" s="5">
        <v>10</v>
      </c>
      <c r="C13" s="19">
        <f>女子申込!I21</f>
        <v>0</v>
      </c>
      <c r="D13" s="112">
        <f t="shared" si="0"/>
        <v>0</v>
      </c>
      <c r="E13" s="45">
        <f>女子申込!J21</f>
        <v>0</v>
      </c>
    </row>
    <row r="14" spans="2:8" ht="15" customHeight="1" x14ac:dyDescent="0.15">
      <c r="B14" s="5">
        <v>11</v>
      </c>
      <c r="C14" s="19">
        <f>女子申込!I22</f>
        <v>0</v>
      </c>
      <c r="D14" s="112">
        <f t="shared" si="0"/>
        <v>0</v>
      </c>
      <c r="E14" s="45">
        <f>女子申込!J22</f>
        <v>0</v>
      </c>
    </row>
    <row r="15" spans="2:8" ht="15" customHeight="1" x14ac:dyDescent="0.15">
      <c r="B15" s="5">
        <v>12</v>
      </c>
      <c r="C15" s="19">
        <f>女子申込!I23</f>
        <v>0</v>
      </c>
      <c r="D15" s="112">
        <f t="shared" si="0"/>
        <v>0</v>
      </c>
      <c r="E15" s="45">
        <f>女子申込!J23</f>
        <v>0</v>
      </c>
    </row>
    <row r="16" spans="2:8" ht="15" customHeight="1" x14ac:dyDescent="0.15">
      <c r="B16" s="5">
        <v>13</v>
      </c>
      <c r="C16" s="19">
        <f>女子申込!I24</f>
        <v>0</v>
      </c>
      <c r="D16" s="112">
        <f t="shared" si="0"/>
        <v>0</v>
      </c>
      <c r="E16" s="45">
        <f>女子申込!J24</f>
        <v>0</v>
      </c>
    </row>
    <row r="17" spans="2:5" ht="15" customHeight="1" x14ac:dyDescent="0.15">
      <c r="B17" s="5">
        <v>14</v>
      </c>
      <c r="C17" s="19">
        <f>女子申込!I25</f>
        <v>0</v>
      </c>
      <c r="D17" s="112">
        <f t="shared" si="0"/>
        <v>0</v>
      </c>
      <c r="E17" s="45">
        <f>女子申込!J25</f>
        <v>0</v>
      </c>
    </row>
    <row r="18" spans="2:5" ht="15" customHeight="1" x14ac:dyDescent="0.15">
      <c r="B18" s="5">
        <v>15</v>
      </c>
      <c r="C18" s="19">
        <f>女子申込!I26</f>
        <v>0</v>
      </c>
      <c r="D18" s="112">
        <f t="shared" si="0"/>
        <v>0</v>
      </c>
      <c r="E18" s="45">
        <f>女子申込!J26</f>
        <v>0</v>
      </c>
    </row>
    <row r="19" spans="2:5" ht="15" customHeight="1" x14ac:dyDescent="0.15">
      <c r="B19" s="5">
        <v>16</v>
      </c>
      <c r="C19" s="19">
        <f>女子申込!I27</f>
        <v>0</v>
      </c>
      <c r="D19" s="112">
        <f t="shared" si="0"/>
        <v>0</v>
      </c>
      <c r="E19" s="45">
        <f>女子申込!J27</f>
        <v>0</v>
      </c>
    </row>
    <row r="20" spans="2:5" ht="15" customHeight="1" x14ac:dyDescent="0.15">
      <c r="B20" s="5">
        <v>17</v>
      </c>
      <c r="C20" s="19">
        <f>女子申込!I28</f>
        <v>0</v>
      </c>
      <c r="D20" s="112">
        <f t="shared" si="0"/>
        <v>0</v>
      </c>
      <c r="E20" s="45">
        <f>女子申込!J28</f>
        <v>0</v>
      </c>
    </row>
    <row r="21" spans="2:5" ht="15" customHeight="1" x14ac:dyDescent="0.15">
      <c r="B21" s="5">
        <v>18</v>
      </c>
      <c r="C21" s="19">
        <f>女子申込!I29</f>
        <v>0</v>
      </c>
      <c r="D21" s="112">
        <f t="shared" si="0"/>
        <v>0</v>
      </c>
      <c r="E21" s="45">
        <f>女子申込!J29</f>
        <v>0</v>
      </c>
    </row>
    <row r="22" spans="2:5" ht="15" customHeight="1" x14ac:dyDescent="0.15">
      <c r="B22" s="5">
        <v>19</v>
      </c>
      <c r="C22" s="19">
        <f>女子申込!I30</f>
        <v>0</v>
      </c>
      <c r="D22" s="112">
        <f t="shared" si="0"/>
        <v>0</v>
      </c>
      <c r="E22" s="45">
        <f>女子申込!J30</f>
        <v>0</v>
      </c>
    </row>
    <row r="23" spans="2:5" ht="15" customHeight="1" x14ac:dyDescent="0.15">
      <c r="B23" s="5">
        <v>20</v>
      </c>
      <c r="C23" s="19">
        <f>女子申込!I31</f>
        <v>0</v>
      </c>
      <c r="D23" s="112">
        <f t="shared" si="0"/>
        <v>0</v>
      </c>
      <c r="E23" s="45">
        <f>女子申込!J31</f>
        <v>0</v>
      </c>
    </row>
    <row r="24" spans="2:5" ht="15" customHeight="1" x14ac:dyDescent="0.15">
      <c r="B24" s="5">
        <v>21</v>
      </c>
      <c r="C24" s="19">
        <f>女子申込!I32</f>
        <v>0</v>
      </c>
      <c r="D24" s="112">
        <f t="shared" si="0"/>
        <v>0</v>
      </c>
      <c r="E24" s="45">
        <f>女子申込!J32</f>
        <v>0</v>
      </c>
    </row>
    <row r="25" spans="2:5" ht="15" customHeight="1" x14ac:dyDescent="0.15">
      <c r="B25" s="5">
        <v>22</v>
      </c>
      <c r="C25" s="19">
        <f>女子申込!I33</f>
        <v>0</v>
      </c>
      <c r="D25" s="112">
        <f t="shared" si="0"/>
        <v>0</v>
      </c>
      <c r="E25" s="45">
        <f>女子申込!J33</f>
        <v>0</v>
      </c>
    </row>
    <row r="26" spans="2:5" ht="15" customHeight="1" x14ac:dyDescent="0.15">
      <c r="B26" s="5">
        <v>23</v>
      </c>
      <c r="C26" s="19">
        <f>女子申込!I34</f>
        <v>0</v>
      </c>
      <c r="D26" s="112">
        <f t="shared" si="0"/>
        <v>0</v>
      </c>
      <c r="E26" s="45">
        <f>女子申込!J34</f>
        <v>0</v>
      </c>
    </row>
    <row r="27" spans="2:5" ht="15" customHeight="1" x14ac:dyDescent="0.15">
      <c r="B27" s="5">
        <v>24</v>
      </c>
      <c r="C27" s="19">
        <f>女子申込!I35</f>
        <v>0</v>
      </c>
      <c r="D27" s="112">
        <f t="shared" si="0"/>
        <v>0</v>
      </c>
      <c r="E27" s="45">
        <f>女子申込!J35</f>
        <v>0</v>
      </c>
    </row>
    <row r="28" spans="2:5" ht="15" customHeight="1" x14ac:dyDescent="0.15">
      <c r="B28" s="5">
        <v>25</v>
      </c>
      <c r="C28" s="19">
        <f>女子申込!I36</f>
        <v>0</v>
      </c>
      <c r="D28" s="112">
        <f t="shared" si="0"/>
        <v>0</v>
      </c>
      <c r="E28" s="45">
        <f>女子申込!J36</f>
        <v>0</v>
      </c>
    </row>
    <row r="29" spans="2:5" ht="15" customHeight="1" x14ac:dyDescent="0.15">
      <c r="B29" s="5">
        <v>26</v>
      </c>
      <c r="C29" s="19">
        <f>女子申込!I37</f>
        <v>0</v>
      </c>
      <c r="D29" s="112">
        <f t="shared" si="0"/>
        <v>0</v>
      </c>
      <c r="E29" s="45">
        <f>女子申込!J37</f>
        <v>0</v>
      </c>
    </row>
    <row r="30" spans="2:5" ht="15" customHeight="1" x14ac:dyDescent="0.15">
      <c r="B30" s="5">
        <v>27</v>
      </c>
      <c r="C30" s="19">
        <f>女子申込!I38</f>
        <v>0</v>
      </c>
      <c r="D30" s="112">
        <f t="shared" si="0"/>
        <v>0</v>
      </c>
      <c r="E30" s="45">
        <f>女子申込!J38</f>
        <v>0</v>
      </c>
    </row>
    <row r="31" spans="2:5" ht="15" customHeight="1" x14ac:dyDescent="0.15">
      <c r="B31" s="5">
        <v>28</v>
      </c>
      <c r="C31" s="19">
        <f>女子申込!I39</f>
        <v>0</v>
      </c>
      <c r="D31" s="112">
        <f t="shared" si="0"/>
        <v>0</v>
      </c>
      <c r="E31" s="45">
        <f>女子申込!J39</f>
        <v>0</v>
      </c>
    </row>
    <row r="32" spans="2:5" ht="15" customHeight="1" x14ac:dyDescent="0.15">
      <c r="B32" s="5">
        <v>29</v>
      </c>
      <c r="C32" s="19">
        <f>女子申込!I40</f>
        <v>0</v>
      </c>
      <c r="D32" s="112">
        <f t="shared" si="0"/>
        <v>0</v>
      </c>
      <c r="E32" s="45">
        <f>女子申込!J40</f>
        <v>0</v>
      </c>
    </row>
    <row r="33" spans="2:6" ht="15" customHeight="1" thickBot="1" x14ac:dyDescent="0.2">
      <c r="B33" s="6">
        <v>30</v>
      </c>
      <c r="C33" s="20">
        <f>女子申込!I41</f>
        <v>0</v>
      </c>
      <c r="D33" s="113">
        <f t="shared" si="0"/>
        <v>0</v>
      </c>
      <c r="E33" s="46">
        <f>女子申込!J41</f>
        <v>0</v>
      </c>
    </row>
    <row r="34" spans="2:6" ht="15" customHeight="1" x14ac:dyDescent="0.15"/>
    <row r="35" spans="2:6" ht="15" customHeight="1" thickBot="1" x14ac:dyDescent="0.25">
      <c r="B35" s="30" t="s">
        <v>44</v>
      </c>
    </row>
    <row r="36" spans="2:6" ht="15" customHeight="1" thickBot="1" x14ac:dyDescent="0.2">
      <c r="B36" s="37" t="s">
        <v>31</v>
      </c>
      <c r="C36" s="203" t="s">
        <v>11</v>
      </c>
      <c r="D36" s="271"/>
      <c r="E36" s="39" t="s">
        <v>136</v>
      </c>
      <c r="F36" s="38" t="s">
        <v>32</v>
      </c>
    </row>
    <row r="37" spans="2:6" ht="15" customHeight="1" x14ac:dyDescent="0.15">
      <c r="B37" s="29">
        <v>1</v>
      </c>
      <c r="C37" s="43">
        <f>女子申込!M12</f>
        <v>0</v>
      </c>
      <c r="D37" s="48">
        <f>女子申込!N12</f>
        <v>0</v>
      </c>
      <c r="E37" s="114">
        <f>女子参加名簿!D3</f>
        <v>0</v>
      </c>
      <c r="F37" s="44">
        <f>女子申込!O12</f>
        <v>0</v>
      </c>
    </row>
    <row r="38" spans="2:6" ht="15" customHeight="1" x14ac:dyDescent="0.15">
      <c r="B38" s="5">
        <v>2</v>
      </c>
      <c r="C38" s="19">
        <f>女子申込!M13</f>
        <v>0</v>
      </c>
      <c r="D38" s="49">
        <f>女子申込!N13</f>
        <v>0</v>
      </c>
      <c r="E38" s="109">
        <f>E37</f>
        <v>0</v>
      </c>
      <c r="F38" s="45">
        <f>女子申込!O13</f>
        <v>0</v>
      </c>
    </row>
    <row r="39" spans="2:6" ht="15" customHeight="1" x14ac:dyDescent="0.15">
      <c r="B39" s="5">
        <v>3</v>
      </c>
      <c r="C39" s="19">
        <f>女子申込!M14</f>
        <v>0</v>
      </c>
      <c r="D39" s="49">
        <f>女子申込!N14</f>
        <v>0</v>
      </c>
      <c r="E39" s="109">
        <f t="shared" ref="E39:E51" si="1">E38</f>
        <v>0</v>
      </c>
      <c r="F39" s="45">
        <f>女子申込!O14</f>
        <v>0</v>
      </c>
    </row>
    <row r="40" spans="2:6" ht="15" customHeight="1" x14ac:dyDescent="0.15">
      <c r="B40" s="5">
        <v>4</v>
      </c>
      <c r="C40" s="19">
        <f>女子申込!M15</f>
        <v>0</v>
      </c>
      <c r="D40" s="49">
        <f>女子申込!N15</f>
        <v>0</v>
      </c>
      <c r="E40" s="109">
        <f t="shared" si="1"/>
        <v>0</v>
      </c>
      <c r="F40" s="45">
        <f>女子申込!O15</f>
        <v>0</v>
      </c>
    </row>
    <row r="41" spans="2:6" ht="15" customHeight="1" x14ac:dyDescent="0.15">
      <c r="B41" s="5">
        <v>5</v>
      </c>
      <c r="C41" s="19">
        <f>女子申込!M16</f>
        <v>0</v>
      </c>
      <c r="D41" s="49">
        <f>女子申込!N16</f>
        <v>0</v>
      </c>
      <c r="E41" s="109">
        <f t="shared" si="1"/>
        <v>0</v>
      </c>
      <c r="F41" s="45">
        <f>女子申込!O16</f>
        <v>0</v>
      </c>
    </row>
    <row r="42" spans="2:6" ht="15" customHeight="1" x14ac:dyDescent="0.15">
      <c r="B42" s="5">
        <v>6</v>
      </c>
      <c r="C42" s="19">
        <f>女子申込!M17</f>
        <v>0</v>
      </c>
      <c r="D42" s="49">
        <f>女子申込!N17</f>
        <v>0</v>
      </c>
      <c r="E42" s="109">
        <f t="shared" si="1"/>
        <v>0</v>
      </c>
      <c r="F42" s="45">
        <f>女子申込!O17</f>
        <v>0</v>
      </c>
    </row>
    <row r="43" spans="2:6" ht="15" customHeight="1" x14ac:dyDescent="0.15">
      <c r="B43" s="5">
        <v>7</v>
      </c>
      <c r="C43" s="19">
        <f>女子申込!M18</f>
        <v>0</v>
      </c>
      <c r="D43" s="49">
        <f>女子申込!N18</f>
        <v>0</v>
      </c>
      <c r="E43" s="109">
        <f t="shared" si="1"/>
        <v>0</v>
      </c>
      <c r="F43" s="45">
        <f>女子申込!O18</f>
        <v>0</v>
      </c>
    </row>
    <row r="44" spans="2:6" ht="15" customHeight="1" x14ac:dyDescent="0.15">
      <c r="B44" s="5">
        <v>8</v>
      </c>
      <c r="C44" s="19">
        <f>女子申込!M19</f>
        <v>0</v>
      </c>
      <c r="D44" s="49">
        <f>女子申込!N19</f>
        <v>0</v>
      </c>
      <c r="E44" s="109">
        <f t="shared" si="1"/>
        <v>0</v>
      </c>
      <c r="F44" s="45">
        <f>女子申込!O19</f>
        <v>0</v>
      </c>
    </row>
    <row r="45" spans="2:6" ht="15" customHeight="1" x14ac:dyDescent="0.15">
      <c r="B45" s="5">
        <v>9</v>
      </c>
      <c r="C45" s="19">
        <f>女子申込!M20</f>
        <v>0</v>
      </c>
      <c r="D45" s="49">
        <f>女子申込!N20</f>
        <v>0</v>
      </c>
      <c r="E45" s="109">
        <f t="shared" si="1"/>
        <v>0</v>
      </c>
      <c r="F45" s="45">
        <f>女子申込!O20</f>
        <v>0</v>
      </c>
    </row>
    <row r="46" spans="2:6" ht="15" customHeight="1" x14ac:dyDescent="0.15">
      <c r="B46" s="5">
        <v>10</v>
      </c>
      <c r="C46" s="19">
        <f>女子申込!M21</f>
        <v>0</v>
      </c>
      <c r="D46" s="49">
        <f>女子申込!N21</f>
        <v>0</v>
      </c>
      <c r="E46" s="109">
        <f t="shared" si="1"/>
        <v>0</v>
      </c>
      <c r="F46" s="45">
        <f>女子申込!O21</f>
        <v>0</v>
      </c>
    </row>
    <row r="47" spans="2:6" ht="15" customHeight="1" x14ac:dyDescent="0.15">
      <c r="B47" s="5">
        <v>11</v>
      </c>
      <c r="C47" s="19">
        <f>女子申込!M22</f>
        <v>0</v>
      </c>
      <c r="D47" s="49">
        <f>女子申込!N22</f>
        <v>0</v>
      </c>
      <c r="E47" s="109">
        <f t="shared" si="1"/>
        <v>0</v>
      </c>
      <c r="F47" s="45">
        <f>女子申込!O22</f>
        <v>0</v>
      </c>
    </row>
    <row r="48" spans="2:6" ht="15" customHeight="1" x14ac:dyDescent="0.15">
      <c r="B48" s="5">
        <v>12</v>
      </c>
      <c r="C48" s="19">
        <f>女子申込!M23</f>
        <v>0</v>
      </c>
      <c r="D48" s="49">
        <f>女子申込!N23</f>
        <v>0</v>
      </c>
      <c r="E48" s="109">
        <f t="shared" si="1"/>
        <v>0</v>
      </c>
      <c r="F48" s="45">
        <f>女子申込!O23</f>
        <v>0</v>
      </c>
    </row>
    <row r="49" spans="2:6" ht="15" customHeight="1" x14ac:dyDescent="0.15">
      <c r="B49" s="5">
        <v>13</v>
      </c>
      <c r="C49" s="19">
        <f>女子申込!M24</f>
        <v>0</v>
      </c>
      <c r="D49" s="49">
        <f>女子申込!N24</f>
        <v>0</v>
      </c>
      <c r="E49" s="109">
        <f t="shared" si="1"/>
        <v>0</v>
      </c>
      <c r="F49" s="45">
        <f>女子申込!O24</f>
        <v>0</v>
      </c>
    </row>
    <row r="50" spans="2:6" ht="15" customHeight="1" x14ac:dyDescent="0.15">
      <c r="B50" s="5">
        <v>14</v>
      </c>
      <c r="C50" s="19">
        <f>女子申込!M25</f>
        <v>0</v>
      </c>
      <c r="D50" s="49">
        <f>女子申込!N25</f>
        <v>0</v>
      </c>
      <c r="E50" s="109">
        <f t="shared" si="1"/>
        <v>0</v>
      </c>
      <c r="F50" s="45">
        <f>女子申込!O25</f>
        <v>0</v>
      </c>
    </row>
    <row r="51" spans="2:6" ht="15" customHeight="1" thickBot="1" x14ac:dyDescent="0.2">
      <c r="B51" s="6">
        <v>15</v>
      </c>
      <c r="C51" s="20">
        <f>女子申込!M26</f>
        <v>0</v>
      </c>
      <c r="D51" s="50">
        <f>女子申込!N26</f>
        <v>0</v>
      </c>
      <c r="E51" s="110">
        <f t="shared" si="1"/>
        <v>0</v>
      </c>
      <c r="F51" s="46">
        <f>女子申込!O26</f>
        <v>0</v>
      </c>
    </row>
    <row r="52" spans="2:6" ht="15" customHeight="1" x14ac:dyDescent="0.15"/>
    <row r="53" spans="2:6" ht="15" customHeight="1" x14ac:dyDescent="0.15"/>
    <row r="54" spans="2:6" ht="15" customHeight="1" thickBot="1" x14ac:dyDescent="0.25">
      <c r="B54" s="30" t="s">
        <v>43</v>
      </c>
    </row>
    <row r="55" spans="2:6" ht="15" customHeight="1" thickBot="1" x14ac:dyDescent="0.2">
      <c r="B55" s="37" t="s">
        <v>31</v>
      </c>
      <c r="C55" s="39" t="s">
        <v>11</v>
      </c>
      <c r="D55" s="38" t="s">
        <v>136</v>
      </c>
    </row>
    <row r="56" spans="2:6" ht="15" customHeight="1" x14ac:dyDescent="0.15">
      <c r="B56" s="29">
        <v>1</v>
      </c>
      <c r="C56" s="43">
        <f>女子申込!I49</f>
        <v>0</v>
      </c>
      <c r="D56" s="44">
        <f>女子参加名簿!D3</f>
        <v>0</v>
      </c>
    </row>
    <row r="57" spans="2:6" ht="15" customHeight="1" x14ac:dyDescent="0.15">
      <c r="B57" s="5">
        <v>2</v>
      </c>
      <c r="C57" s="19">
        <f>女子申込!I50</f>
        <v>0</v>
      </c>
      <c r="D57" s="45">
        <f>D56</f>
        <v>0</v>
      </c>
    </row>
    <row r="58" spans="2:6" ht="15" customHeight="1" x14ac:dyDescent="0.15">
      <c r="B58" s="5">
        <v>3</v>
      </c>
      <c r="C58" s="19">
        <f>女子申込!I51</f>
        <v>0</v>
      </c>
      <c r="D58" s="45">
        <f t="shared" ref="D58:D85" si="2">D57</f>
        <v>0</v>
      </c>
    </row>
    <row r="59" spans="2:6" ht="15" customHeight="1" x14ac:dyDescent="0.15">
      <c r="B59" s="5">
        <v>4</v>
      </c>
      <c r="C59" s="19">
        <f>女子申込!I52</f>
        <v>0</v>
      </c>
      <c r="D59" s="45">
        <f t="shared" si="2"/>
        <v>0</v>
      </c>
    </row>
    <row r="60" spans="2:6" ht="15" customHeight="1" x14ac:dyDescent="0.15">
      <c r="B60" s="5">
        <v>5</v>
      </c>
      <c r="C60" s="19">
        <f>女子申込!I53</f>
        <v>0</v>
      </c>
      <c r="D60" s="45">
        <f t="shared" si="2"/>
        <v>0</v>
      </c>
    </row>
    <row r="61" spans="2:6" ht="15" customHeight="1" x14ac:dyDescent="0.15">
      <c r="B61" s="5">
        <v>6</v>
      </c>
      <c r="C61" s="19">
        <f>女子申込!I54</f>
        <v>0</v>
      </c>
      <c r="D61" s="45">
        <f t="shared" si="2"/>
        <v>0</v>
      </c>
    </row>
    <row r="62" spans="2:6" ht="15" customHeight="1" x14ac:dyDescent="0.15">
      <c r="B62" s="5">
        <v>7</v>
      </c>
      <c r="C62" s="19">
        <f>女子申込!I55</f>
        <v>0</v>
      </c>
      <c r="D62" s="45">
        <f t="shared" si="2"/>
        <v>0</v>
      </c>
    </row>
    <row r="63" spans="2:6" ht="15" customHeight="1" x14ac:dyDescent="0.15">
      <c r="B63" s="5">
        <v>8</v>
      </c>
      <c r="C63" s="19">
        <f>女子申込!I56</f>
        <v>0</v>
      </c>
      <c r="D63" s="45">
        <f t="shared" si="2"/>
        <v>0</v>
      </c>
    </row>
    <row r="64" spans="2:6" ht="15" customHeight="1" x14ac:dyDescent="0.15">
      <c r="B64" s="5">
        <v>9</v>
      </c>
      <c r="C64" s="19">
        <f>女子申込!I57</f>
        <v>0</v>
      </c>
      <c r="D64" s="45">
        <f t="shared" si="2"/>
        <v>0</v>
      </c>
    </row>
    <row r="65" spans="2:4" ht="15" customHeight="1" x14ac:dyDescent="0.15">
      <c r="B65" s="5">
        <v>10</v>
      </c>
      <c r="C65" s="19">
        <f>女子申込!I58</f>
        <v>0</v>
      </c>
      <c r="D65" s="45">
        <f t="shared" si="2"/>
        <v>0</v>
      </c>
    </row>
    <row r="66" spans="2:4" ht="15" customHeight="1" x14ac:dyDescent="0.15">
      <c r="B66" s="5">
        <v>11</v>
      </c>
      <c r="C66" s="19">
        <f>女子申込!I59</f>
        <v>0</v>
      </c>
      <c r="D66" s="45">
        <f t="shared" si="2"/>
        <v>0</v>
      </c>
    </row>
    <row r="67" spans="2:4" ht="15" customHeight="1" x14ac:dyDescent="0.15">
      <c r="B67" s="5">
        <v>12</v>
      </c>
      <c r="C67" s="19">
        <f>女子申込!I60</f>
        <v>0</v>
      </c>
      <c r="D67" s="45">
        <f t="shared" si="2"/>
        <v>0</v>
      </c>
    </row>
    <row r="68" spans="2:4" ht="15" customHeight="1" x14ac:dyDescent="0.15">
      <c r="B68" s="5">
        <v>13</v>
      </c>
      <c r="C68" s="19">
        <f>女子申込!I61</f>
        <v>0</v>
      </c>
      <c r="D68" s="45">
        <f t="shared" si="2"/>
        <v>0</v>
      </c>
    </row>
    <row r="69" spans="2:4" ht="15" customHeight="1" x14ac:dyDescent="0.15">
      <c r="B69" s="5">
        <v>14</v>
      </c>
      <c r="C69" s="19">
        <f>女子申込!I62</f>
        <v>0</v>
      </c>
      <c r="D69" s="45">
        <f t="shared" si="2"/>
        <v>0</v>
      </c>
    </row>
    <row r="70" spans="2:4" ht="15" customHeight="1" x14ac:dyDescent="0.15">
      <c r="B70" s="5">
        <v>15</v>
      </c>
      <c r="C70" s="19">
        <f>女子申込!I63</f>
        <v>0</v>
      </c>
      <c r="D70" s="45">
        <f t="shared" si="2"/>
        <v>0</v>
      </c>
    </row>
    <row r="71" spans="2:4" ht="15" customHeight="1" x14ac:dyDescent="0.15">
      <c r="B71" s="5">
        <v>16</v>
      </c>
      <c r="C71" s="19">
        <f>女子申込!I64</f>
        <v>0</v>
      </c>
      <c r="D71" s="45">
        <f t="shared" si="2"/>
        <v>0</v>
      </c>
    </row>
    <row r="72" spans="2:4" ht="15" customHeight="1" x14ac:dyDescent="0.15">
      <c r="B72" s="5">
        <v>17</v>
      </c>
      <c r="C72" s="19">
        <f>女子申込!I65</f>
        <v>0</v>
      </c>
      <c r="D72" s="45">
        <f t="shared" si="2"/>
        <v>0</v>
      </c>
    </row>
    <row r="73" spans="2:4" ht="15" customHeight="1" x14ac:dyDescent="0.15">
      <c r="B73" s="5">
        <v>18</v>
      </c>
      <c r="C73" s="19">
        <f>女子申込!I66</f>
        <v>0</v>
      </c>
      <c r="D73" s="45">
        <f t="shared" si="2"/>
        <v>0</v>
      </c>
    </row>
    <row r="74" spans="2:4" ht="15" customHeight="1" x14ac:dyDescent="0.15">
      <c r="B74" s="5">
        <v>19</v>
      </c>
      <c r="C74" s="19">
        <f>女子申込!I67</f>
        <v>0</v>
      </c>
      <c r="D74" s="45">
        <f t="shared" si="2"/>
        <v>0</v>
      </c>
    </row>
    <row r="75" spans="2:4" ht="15" customHeight="1" x14ac:dyDescent="0.15">
      <c r="B75" s="5">
        <v>20</v>
      </c>
      <c r="C75" s="19">
        <f>女子申込!I68</f>
        <v>0</v>
      </c>
      <c r="D75" s="45">
        <f t="shared" si="2"/>
        <v>0</v>
      </c>
    </row>
    <row r="76" spans="2:4" ht="15" customHeight="1" x14ac:dyDescent="0.15">
      <c r="B76" s="5">
        <v>21</v>
      </c>
      <c r="C76" s="19">
        <f>女子申込!I69</f>
        <v>0</v>
      </c>
      <c r="D76" s="45">
        <f t="shared" si="2"/>
        <v>0</v>
      </c>
    </row>
    <row r="77" spans="2:4" ht="15" customHeight="1" x14ac:dyDescent="0.15">
      <c r="B77" s="5">
        <v>22</v>
      </c>
      <c r="C77" s="19">
        <f>女子申込!I70</f>
        <v>0</v>
      </c>
      <c r="D77" s="45">
        <f t="shared" si="2"/>
        <v>0</v>
      </c>
    </row>
    <row r="78" spans="2:4" ht="15" customHeight="1" x14ac:dyDescent="0.15">
      <c r="B78" s="5">
        <v>23</v>
      </c>
      <c r="C78" s="19">
        <f>女子申込!I71</f>
        <v>0</v>
      </c>
      <c r="D78" s="45">
        <f t="shared" si="2"/>
        <v>0</v>
      </c>
    </row>
    <row r="79" spans="2:4" ht="15" customHeight="1" x14ac:dyDescent="0.15">
      <c r="B79" s="5">
        <v>24</v>
      </c>
      <c r="C79" s="19">
        <f>女子申込!I72</f>
        <v>0</v>
      </c>
      <c r="D79" s="45">
        <f t="shared" si="2"/>
        <v>0</v>
      </c>
    </row>
    <row r="80" spans="2:4" ht="15" customHeight="1" x14ac:dyDescent="0.15">
      <c r="B80" s="5">
        <v>25</v>
      </c>
      <c r="C80" s="19">
        <f>女子申込!I73</f>
        <v>0</v>
      </c>
      <c r="D80" s="45">
        <f t="shared" si="2"/>
        <v>0</v>
      </c>
    </row>
    <row r="81" spans="2:5" ht="15" customHeight="1" x14ac:dyDescent="0.15">
      <c r="B81" s="5">
        <v>26</v>
      </c>
      <c r="C81" s="19">
        <f>女子申込!I74</f>
        <v>0</v>
      </c>
      <c r="D81" s="45">
        <f t="shared" si="2"/>
        <v>0</v>
      </c>
    </row>
    <row r="82" spans="2:5" ht="15" customHeight="1" x14ac:dyDescent="0.15">
      <c r="B82" s="5">
        <v>27</v>
      </c>
      <c r="C82" s="19">
        <f>女子申込!I75</f>
        <v>0</v>
      </c>
      <c r="D82" s="45">
        <f t="shared" si="2"/>
        <v>0</v>
      </c>
    </row>
    <row r="83" spans="2:5" ht="15" customHeight="1" x14ac:dyDescent="0.15">
      <c r="B83" s="5">
        <v>28</v>
      </c>
      <c r="C83" s="19">
        <f>女子申込!I76</f>
        <v>0</v>
      </c>
      <c r="D83" s="45">
        <f t="shared" si="2"/>
        <v>0</v>
      </c>
    </row>
    <row r="84" spans="2:5" ht="15" customHeight="1" x14ac:dyDescent="0.15">
      <c r="B84" s="5">
        <v>29</v>
      </c>
      <c r="C84" s="19">
        <f>女子申込!I77</f>
        <v>0</v>
      </c>
      <c r="D84" s="45">
        <f t="shared" si="2"/>
        <v>0</v>
      </c>
    </row>
    <row r="85" spans="2:5" ht="15" customHeight="1" thickBot="1" x14ac:dyDescent="0.2">
      <c r="B85" s="6">
        <v>30</v>
      </c>
      <c r="C85" s="20">
        <f>女子申込!I78</f>
        <v>0</v>
      </c>
      <c r="D85" s="46">
        <f t="shared" si="2"/>
        <v>0</v>
      </c>
    </row>
    <row r="86" spans="2:5" ht="15" customHeight="1" x14ac:dyDescent="0.15"/>
    <row r="87" spans="2:5" ht="15" customHeight="1" thickBot="1" x14ac:dyDescent="0.25">
      <c r="B87" s="30" t="s">
        <v>45</v>
      </c>
    </row>
    <row r="88" spans="2:5" ht="15" customHeight="1" thickBot="1" x14ac:dyDescent="0.2">
      <c r="B88" s="37" t="s">
        <v>31</v>
      </c>
      <c r="C88" s="203" t="s">
        <v>11</v>
      </c>
      <c r="D88" s="271"/>
      <c r="E88" s="38" t="s">
        <v>136</v>
      </c>
    </row>
    <row r="89" spans="2:5" ht="15" customHeight="1" x14ac:dyDescent="0.15">
      <c r="B89" s="29">
        <v>1</v>
      </c>
      <c r="C89" s="43">
        <f>女子申込!M49</f>
        <v>0</v>
      </c>
      <c r="D89" s="48">
        <f>女子申込!N49</f>
        <v>0</v>
      </c>
      <c r="E89" s="115">
        <f>女子参加名簿!D3</f>
        <v>0</v>
      </c>
    </row>
    <row r="90" spans="2:5" ht="15" customHeight="1" x14ac:dyDescent="0.15">
      <c r="B90" s="5">
        <v>2</v>
      </c>
      <c r="C90" s="19">
        <f>女子申込!M50</f>
        <v>0</v>
      </c>
      <c r="D90" s="49">
        <f>女子申込!N50</f>
        <v>0</v>
      </c>
      <c r="E90" s="41">
        <f>E89</f>
        <v>0</v>
      </c>
    </row>
    <row r="91" spans="2:5" ht="15" customHeight="1" x14ac:dyDescent="0.15">
      <c r="B91" s="5">
        <v>3</v>
      </c>
      <c r="C91" s="19">
        <f>女子申込!M51</f>
        <v>0</v>
      </c>
      <c r="D91" s="49">
        <f>女子申込!N51</f>
        <v>0</v>
      </c>
      <c r="E91" s="41">
        <f t="shared" ref="E91:E103" si="3">E90</f>
        <v>0</v>
      </c>
    </row>
    <row r="92" spans="2:5" ht="15" customHeight="1" x14ac:dyDescent="0.15">
      <c r="B92" s="5">
        <v>4</v>
      </c>
      <c r="C92" s="19">
        <f>女子申込!M52</f>
        <v>0</v>
      </c>
      <c r="D92" s="49">
        <f>女子申込!N52</f>
        <v>0</v>
      </c>
      <c r="E92" s="41">
        <f t="shared" si="3"/>
        <v>0</v>
      </c>
    </row>
    <row r="93" spans="2:5" ht="15" customHeight="1" x14ac:dyDescent="0.15">
      <c r="B93" s="5">
        <v>5</v>
      </c>
      <c r="C93" s="19">
        <f>女子申込!M53</f>
        <v>0</v>
      </c>
      <c r="D93" s="49">
        <f>女子申込!N53</f>
        <v>0</v>
      </c>
      <c r="E93" s="41">
        <f t="shared" si="3"/>
        <v>0</v>
      </c>
    </row>
    <row r="94" spans="2:5" ht="15" customHeight="1" x14ac:dyDescent="0.15">
      <c r="B94" s="5">
        <v>6</v>
      </c>
      <c r="C94" s="19">
        <f>女子申込!M54</f>
        <v>0</v>
      </c>
      <c r="D94" s="49">
        <f>女子申込!N54</f>
        <v>0</v>
      </c>
      <c r="E94" s="41">
        <f t="shared" si="3"/>
        <v>0</v>
      </c>
    </row>
    <row r="95" spans="2:5" ht="15" customHeight="1" x14ac:dyDescent="0.15">
      <c r="B95" s="5">
        <v>7</v>
      </c>
      <c r="C95" s="19">
        <f>女子申込!M55</f>
        <v>0</v>
      </c>
      <c r="D95" s="49">
        <f>女子申込!N55</f>
        <v>0</v>
      </c>
      <c r="E95" s="41">
        <f t="shared" si="3"/>
        <v>0</v>
      </c>
    </row>
    <row r="96" spans="2:5" ht="15" customHeight="1" x14ac:dyDescent="0.15">
      <c r="B96" s="5">
        <v>8</v>
      </c>
      <c r="C96" s="19">
        <f>女子申込!M56</f>
        <v>0</v>
      </c>
      <c r="D96" s="49">
        <f>女子申込!N56</f>
        <v>0</v>
      </c>
      <c r="E96" s="41">
        <f t="shared" si="3"/>
        <v>0</v>
      </c>
    </row>
    <row r="97" spans="2:5" ht="15" customHeight="1" x14ac:dyDescent="0.15">
      <c r="B97" s="5">
        <v>9</v>
      </c>
      <c r="C97" s="19">
        <f>女子申込!M57</f>
        <v>0</v>
      </c>
      <c r="D97" s="49">
        <f>女子申込!N57</f>
        <v>0</v>
      </c>
      <c r="E97" s="41">
        <f t="shared" si="3"/>
        <v>0</v>
      </c>
    </row>
    <row r="98" spans="2:5" ht="15" customHeight="1" x14ac:dyDescent="0.15">
      <c r="B98" s="5">
        <v>10</v>
      </c>
      <c r="C98" s="19">
        <f>女子申込!M58</f>
        <v>0</v>
      </c>
      <c r="D98" s="49">
        <f>女子申込!N58</f>
        <v>0</v>
      </c>
      <c r="E98" s="41">
        <f t="shared" si="3"/>
        <v>0</v>
      </c>
    </row>
    <row r="99" spans="2:5" ht="15" customHeight="1" x14ac:dyDescent="0.15">
      <c r="B99" s="5">
        <v>11</v>
      </c>
      <c r="C99" s="19">
        <f>女子申込!M59</f>
        <v>0</v>
      </c>
      <c r="D99" s="49">
        <f>女子申込!N59</f>
        <v>0</v>
      </c>
      <c r="E99" s="41">
        <f t="shared" si="3"/>
        <v>0</v>
      </c>
    </row>
    <row r="100" spans="2:5" ht="15" customHeight="1" x14ac:dyDescent="0.15">
      <c r="B100" s="5">
        <v>12</v>
      </c>
      <c r="C100" s="19">
        <f>女子申込!M60</f>
        <v>0</v>
      </c>
      <c r="D100" s="49">
        <f>女子申込!N60</f>
        <v>0</v>
      </c>
      <c r="E100" s="41">
        <f t="shared" si="3"/>
        <v>0</v>
      </c>
    </row>
    <row r="101" spans="2:5" ht="15" customHeight="1" x14ac:dyDescent="0.15">
      <c r="B101" s="5">
        <v>13</v>
      </c>
      <c r="C101" s="19">
        <f>女子申込!M61</f>
        <v>0</v>
      </c>
      <c r="D101" s="49">
        <f>女子申込!N61</f>
        <v>0</v>
      </c>
      <c r="E101" s="41">
        <f t="shared" si="3"/>
        <v>0</v>
      </c>
    </row>
    <row r="102" spans="2:5" ht="15" customHeight="1" x14ac:dyDescent="0.15">
      <c r="B102" s="5">
        <v>14</v>
      </c>
      <c r="C102" s="19">
        <f>女子申込!M62</f>
        <v>0</v>
      </c>
      <c r="D102" s="49">
        <f>女子申込!N62</f>
        <v>0</v>
      </c>
      <c r="E102" s="41">
        <f t="shared" si="3"/>
        <v>0</v>
      </c>
    </row>
    <row r="103" spans="2:5" ht="15" customHeight="1" thickBot="1" x14ac:dyDescent="0.2">
      <c r="B103" s="6">
        <v>15</v>
      </c>
      <c r="C103" s="20">
        <f>女子申込!M63</f>
        <v>0</v>
      </c>
      <c r="D103" s="50">
        <f>女子申込!N63</f>
        <v>0</v>
      </c>
      <c r="E103" s="42">
        <f t="shared" si="3"/>
        <v>0</v>
      </c>
    </row>
    <row r="104" spans="2:5" ht="20.25" customHeight="1" x14ac:dyDescent="0.15"/>
  </sheetData>
  <mergeCells count="2">
    <mergeCell ref="C36:D36"/>
    <mergeCell ref="C88:D8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はじめに</vt:lpstr>
      <vt:lpstr>男子参加名簿</vt:lpstr>
      <vt:lpstr>女子参加名簿</vt:lpstr>
      <vt:lpstr>男子申込</vt:lpstr>
      <vt:lpstr>女子申込</vt:lpstr>
      <vt:lpstr>参加登録料</vt:lpstr>
      <vt:lpstr>パンフデータ</vt:lpstr>
      <vt:lpstr>データM</vt:lpstr>
      <vt:lpstr>データW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hokamoto</dc:creator>
  <cp:lastModifiedBy>井上　翼</cp:lastModifiedBy>
  <cp:lastPrinted>2014-05-07T13:36:04Z</cp:lastPrinted>
  <dcterms:created xsi:type="dcterms:W3CDTF">2004-11-30T05:36:39Z</dcterms:created>
  <dcterms:modified xsi:type="dcterms:W3CDTF">2024-10-09T10:38:27Z</dcterms:modified>
</cp:coreProperties>
</file>