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940\Desktop\"/>
    </mc:Choice>
  </mc:AlternateContent>
  <bookViews>
    <workbookView xWindow="0" yWindow="0" windowWidth="20520" windowHeight="9270" activeTab="6"/>
  </bookViews>
  <sheets>
    <sheet name="はじめに" sheetId="9" r:id="rId1"/>
    <sheet name="男子参加名簿" sheetId="2" r:id="rId2"/>
    <sheet name="女子参加名簿" sheetId="10" r:id="rId3"/>
    <sheet name="男子申込" sheetId="5" r:id="rId4"/>
    <sheet name="女子申込" sheetId="12" r:id="rId5"/>
    <sheet name="参加登録料" sheetId="11" r:id="rId6"/>
    <sheet name="パンフデータ" sheetId="4" r:id="rId7"/>
    <sheet name="データM" sheetId="6" r:id="rId8"/>
    <sheet name="データW" sheetId="8" r:id="rId9"/>
  </sheets>
  <calcPr calcId="162913"/>
</workbook>
</file>

<file path=xl/calcChain.xml><?xml version="1.0" encoding="utf-8"?>
<calcChain xmlns="http://schemas.openxmlformats.org/spreadsheetml/2006/main">
  <c r="E22" i="12" l="1"/>
  <c r="E22" i="5"/>
  <c r="E89" i="8" l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D56" i="8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E37" i="8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4" i="8"/>
  <c r="E4" i="8"/>
  <c r="E90" i="6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89" i="6"/>
  <c r="D56" i="6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E37" i="6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D5" i="6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4" i="6"/>
  <c r="E3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E5" i="6"/>
  <c r="J30" i="4"/>
  <c r="J31" i="4"/>
  <c r="J29" i="4"/>
  <c r="D30" i="4"/>
  <c r="D31" i="4"/>
  <c r="D29" i="4"/>
  <c r="D28" i="4"/>
  <c r="D4" i="4"/>
  <c r="J7" i="4"/>
  <c r="W7" i="4" s="1"/>
  <c r="AJ7" i="4" s="1"/>
  <c r="J6" i="4"/>
  <c r="W6" i="4" s="1"/>
  <c r="AJ6" i="4" s="1"/>
  <c r="J5" i="4"/>
  <c r="W5" i="4" s="1"/>
  <c r="AJ5" i="4" s="1"/>
  <c r="D7" i="4"/>
  <c r="Q7" i="4" s="1"/>
  <c r="AD7" i="4" s="1"/>
  <c r="D6" i="4"/>
  <c r="Q6" i="4" s="1"/>
  <c r="AD6" i="4" s="1"/>
  <c r="D5" i="4"/>
  <c r="Q5" i="4" s="1"/>
  <c r="AD5" i="4" s="1"/>
  <c r="I43" i="12" l="1"/>
  <c r="F8" i="12"/>
  <c r="F7" i="12"/>
  <c r="F6" i="12"/>
  <c r="F5" i="12"/>
  <c r="F4" i="12"/>
  <c r="F3" i="12"/>
  <c r="F8" i="5"/>
  <c r="F7" i="5"/>
  <c r="F5" i="5"/>
  <c r="F4" i="5"/>
  <c r="F6" i="5"/>
  <c r="AK20" i="10"/>
  <c r="AE20" i="10"/>
  <c r="X20" i="10"/>
  <c r="R20" i="10"/>
  <c r="AK19" i="10"/>
  <c r="AE19" i="10"/>
  <c r="X19" i="10"/>
  <c r="R19" i="10"/>
  <c r="AK18" i="10"/>
  <c r="AE18" i="10"/>
  <c r="X18" i="10"/>
  <c r="R18" i="10"/>
  <c r="F15" i="10"/>
  <c r="E8" i="12" s="1"/>
  <c r="F14" i="10"/>
  <c r="E7" i="12" s="1"/>
  <c r="F13" i="10"/>
  <c r="E6" i="12" s="1"/>
  <c r="F12" i="10"/>
  <c r="E5" i="12" s="1"/>
  <c r="F11" i="10"/>
  <c r="E4" i="12" s="1"/>
  <c r="F10" i="10"/>
  <c r="E3" i="12" s="1"/>
  <c r="F15" i="2"/>
  <c r="F14" i="2"/>
  <c r="F12" i="2"/>
  <c r="F11" i="2"/>
  <c r="F13" i="2"/>
  <c r="F10" i="2"/>
  <c r="D103" i="8" l="1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F51" i="8"/>
  <c r="D51" i="8"/>
  <c r="C51" i="8"/>
  <c r="F50" i="8"/>
  <c r="D50" i="8"/>
  <c r="C50" i="8"/>
  <c r="F49" i="8"/>
  <c r="D49" i="8"/>
  <c r="C49" i="8"/>
  <c r="F48" i="8"/>
  <c r="D48" i="8"/>
  <c r="C48" i="8"/>
  <c r="F47" i="8"/>
  <c r="D47" i="8"/>
  <c r="C47" i="8"/>
  <c r="F46" i="8"/>
  <c r="D46" i="8"/>
  <c r="C46" i="8"/>
  <c r="F45" i="8"/>
  <c r="D45" i="8"/>
  <c r="C45" i="8"/>
  <c r="F44" i="8"/>
  <c r="D44" i="8"/>
  <c r="C44" i="8"/>
  <c r="F43" i="8"/>
  <c r="D43" i="8"/>
  <c r="C43" i="8"/>
  <c r="F42" i="8"/>
  <c r="D42" i="8"/>
  <c r="C42" i="8"/>
  <c r="F41" i="8"/>
  <c r="D41" i="8"/>
  <c r="C41" i="8"/>
  <c r="F40" i="8"/>
  <c r="D40" i="8"/>
  <c r="C40" i="8"/>
  <c r="F39" i="8"/>
  <c r="D39" i="8"/>
  <c r="C39" i="8"/>
  <c r="F38" i="8"/>
  <c r="D38" i="8"/>
  <c r="C38" i="8"/>
  <c r="F37" i="8"/>
  <c r="D37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R18" i="2"/>
  <c r="R19" i="2"/>
  <c r="R20" i="2"/>
  <c r="AL47" i="4"/>
  <c r="AK47" i="4"/>
  <c r="AJ47" i="4"/>
  <c r="AI47" i="4"/>
  <c r="AH47" i="4"/>
  <c r="AG47" i="4"/>
  <c r="AF47" i="4"/>
  <c r="AE47" i="4"/>
  <c r="AC47" i="4"/>
  <c r="AL46" i="4"/>
  <c r="AK46" i="4"/>
  <c r="AJ46" i="4"/>
  <c r="AI46" i="4"/>
  <c r="AH46" i="4"/>
  <c r="AG46" i="4"/>
  <c r="AF46" i="4"/>
  <c r="AE46" i="4"/>
  <c r="AC46" i="4"/>
  <c r="AL45" i="4"/>
  <c r="AK45" i="4"/>
  <c r="AJ45" i="4"/>
  <c r="AI45" i="4"/>
  <c r="AH45" i="4"/>
  <c r="AG45" i="4"/>
  <c r="AF45" i="4"/>
  <c r="AE45" i="4"/>
  <c r="AC45" i="4"/>
  <c r="AL44" i="4"/>
  <c r="AK44" i="4"/>
  <c r="AJ44" i="4"/>
  <c r="AI44" i="4"/>
  <c r="AH44" i="4"/>
  <c r="AG44" i="4"/>
  <c r="AF44" i="4"/>
  <c r="AE44" i="4"/>
  <c r="AC44" i="4"/>
  <c r="AL43" i="4"/>
  <c r="AK43" i="4"/>
  <c r="AJ43" i="4"/>
  <c r="AI43" i="4"/>
  <c r="AH43" i="4"/>
  <c r="AG43" i="4"/>
  <c r="AF43" i="4"/>
  <c r="AE43" i="4"/>
  <c r="AC43" i="4"/>
  <c r="AL42" i="4"/>
  <c r="AK42" i="4"/>
  <c r="AJ42" i="4"/>
  <c r="AI42" i="4"/>
  <c r="AH42" i="4"/>
  <c r="AG42" i="4"/>
  <c r="AF42" i="4"/>
  <c r="AE42" i="4"/>
  <c r="AC42" i="4"/>
  <c r="AL41" i="4"/>
  <c r="AK41" i="4"/>
  <c r="AJ41" i="4"/>
  <c r="AI41" i="4"/>
  <c r="AH41" i="4"/>
  <c r="AG41" i="4"/>
  <c r="AF41" i="4"/>
  <c r="AE41" i="4"/>
  <c r="AC41" i="4"/>
  <c r="AL40" i="4"/>
  <c r="AK40" i="4"/>
  <c r="AJ40" i="4"/>
  <c r="AI40" i="4"/>
  <c r="AH40" i="4"/>
  <c r="AG40" i="4"/>
  <c r="AF40" i="4"/>
  <c r="AE40" i="4"/>
  <c r="AC40" i="4"/>
  <c r="AL39" i="4"/>
  <c r="AK39" i="4"/>
  <c r="AJ39" i="4"/>
  <c r="AI39" i="4"/>
  <c r="AH39" i="4"/>
  <c r="AG39" i="4"/>
  <c r="AF39" i="4"/>
  <c r="AE39" i="4"/>
  <c r="AC39" i="4"/>
  <c r="AL38" i="4"/>
  <c r="AK38" i="4"/>
  <c r="AJ38" i="4"/>
  <c r="AI38" i="4"/>
  <c r="AH38" i="4"/>
  <c r="AG38" i="4"/>
  <c r="AF38" i="4"/>
  <c r="AE38" i="4"/>
  <c r="AC38" i="4"/>
  <c r="AL37" i="4"/>
  <c r="AK37" i="4"/>
  <c r="AJ37" i="4"/>
  <c r="AI37" i="4"/>
  <c r="AH37" i="4"/>
  <c r="AG37" i="4"/>
  <c r="AF37" i="4"/>
  <c r="AE37" i="4"/>
  <c r="AC37" i="4"/>
  <c r="AL36" i="4"/>
  <c r="AK36" i="4"/>
  <c r="AJ36" i="4"/>
  <c r="AI36" i="4"/>
  <c r="AH36" i="4"/>
  <c r="AG36" i="4"/>
  <c r="AF36" i="4"/>
  <c r="AE36" i="4"/>
  <c r="AC36" i="4"/>
  <c r="AL35" i="4"/>
  <c r="AK35" i="4"/>
  <c r="AJ35" i="4"/>
  <c r="AI35" i="4"/>
  <c r="AH35" i="4"/>
  <c r="AG35" i="4"/>
  <c r="AF35" i="4"/>
  <c r="AE35" i="4"/>
  <c r="AC35" i="4"/>
  <c r="AL34" i="4"/>
  <c r="AK34" i="4"/>
  <c r="AJ34" i="4"/>
  <c r="AI34" i="4"/>
  <c r="AH34" i="4"/>
  <c r="AG34" i="4"/>
  <c r="AF34" i="4"/>
  <c r="AE34" i="4"/>
  <c r="AC34" i="4"/>
  <c r="AL33" i="4"/>
  <c r="AK33" i="4"/>
  <c r="AJ33" i="4"/>
  <c r="AI33" i="4"/>
  <c r="AH33" i="4"/>
  <c r="AG33" i="4"/>
  <c r="AF33" i="4"/>
  <c r="AE33" i="4"/>
  <c r="AC33" i="4"/>
  <c r="Y47" i="4"/>
  <c r="X47" i="4"/>
  <c r="W47" i="4"/>
  <c r="V47" i="4"/>
  <c r="U47" i="4"/>
  <c r="T47" i="4"/>
  <c r="S47" i="4"/>
  <c r="R47" i="4"/>
  <c r="P47" i="4"/>
  <c r="Y46" i="4"/>
  <c r="X46" i="4"/>
  <c r="W46" i="4"/>
  <c r="V46" i="4"/>
  <c r="U46" i="4"/>
  <c r="T46" i="4"/>
  <c r="S46" i="4"/>
  <c r="R46" i="4"/>
  <c r="P46" i="4"/>
  <c r="Y45" i="4"/>
  <c r="X45" i="4"/>
  <c r="W45" i="4"/>
  <c r="V45" i="4"/>
  <c r="U45" i="4"/>
  <c r="T45" i="4"/>
  <c r="S45" i="4"/>
  <c r="R45" i="4"/>
  <c r="P45" i="4"/>
  <c r="Y44" i="4"/>
  <c r="X44" i="4"/>
  <c r="W44" i="4"/>
  <c r="V44" i="4"/>
  <c r="U44" i="4"/>
  <c r="T44" i="4"/>
  <c r="S44" i="4"/>
  <c r="R44" i="4"/>
  <c r="P44" i="4"/>
  <c r="Y43" i="4"/>
  <c r="X43" i="4"/>
  <c r="W43" i="4"/>
  <c r="V43" i="4"/>
  <c r="U43" i="4"/>
  <c r="T43" i="4"/>
  <c r="S43" i="4"/>
  <c r="R43" i="4"/>
  <c r="P43" i="4"/>
  <c r="Y42" i="4"/>
  <c r="X42" i="4"/>
  <c r="W42" i="4"/>
  <c r="V42" i="4"/>
  <c r="U42" i="4"/>
  <c r="T42" i="4"/>
  <c r="S42" i="4"/>
  <c r="R42" i="4"/>
  <c r="P42" i="4"/>
  <c r="Y41" i="4"/>
  <c r="X41" i="4"/>
  <c r="W41" i="4"/>
  <c r="V41" i="4"/>
  <c r="U41" i="4"/>
  <c r="T41" i="4"/>
  <c r="S41" i="4"/>
  <c r="R41" i="4"/>
  <c r="P41" i="4"/>
  <c r="Y40" i="4"/>
  <c r="X40" i="4"/>
  <c r="W40" i="4"/>
  <c r="V40" i="4"/>
  <c r="U40" i="4"/>
  <c r="T40" i="4"/>
  <c r="S40" i="4"/>
  <c r="R40" i="4"/>
  <c r="P40" i="4"/>
  <c r="Y39" i="4"/>
  <c r="X39" i="4"/>
  <c r="W39" i="4"/>
  <c r="V39" i="4"/>
  <c r="U39" i="4"/>
  <c r="T39" i="4"/>
  <c r="S39" i="4"/>
  <c r="R39" i="4"/>
  <c r="P39" i="4"/>
  <c r="Y38" i="4"/>
  <c r="X38" i="4"/>
  <c r="W38" i="4"/>
  <c r="V38" i="4"/>
  <c r="U38" i="4"/>
  <c r="T38" i="4"/>
  <c r="S38" i="4"/>
  <c r="R38" i="4"/>
  <c r="P38" i="4"/>
  <c r="Y37" i="4"/>
  <c r="X37" i="4"/>
  <c r="W37" i="4"/>
  <c r="V37" i="4"/>
  <c r="U37" i="4"/>
  <c r="T37" i="4"/>
  <c r="S37" i="4"/>
  <c r="R37" i="4"/>
  <c r="P37" i="4"/>
  <c r="Y36" i="4"/>
  <c r="X36" i="4"/>
  <c r="W36" i="4"/>
  <c r="V36" i="4"/>
  <c r="U36" i="4"/>
  <c r="T36" i="4"/>
  <c r="S36" i="4"/>
  <c r="R36" i="4"/>
  <c r="P36" i="4"/>
  <c r="Y35" i="4"/>
  <c r="X35" i="4"/>
  <c r="W35" i="4"/>
  <c r="V35" i="4"/>
  <c r="U35" i="4"/>
  <c r="T35" i="4"/>
  <c r="S35" i="4"/>
  <c r="R35" i="4"/>
  <c r="P35" i="4"/>
  <c r="Y34" i="4"/>
  <c r="X34" i="4"/>
  <c r="W34" i="4"/>
  <c r="V34" i="4"/>
  <c r="U34" i="4"/>
  <c r="T34" i="4"/>
  <c r="S34" i="4"/>
  <c r="R34" i="4"/>
  <c r="P34" i="4"/>
  <c r="Y33" i="4"/>
  <c r="X33" i="4"/>
  <c r="W33" i="4"/>
  <c r="V33" i="4"/>
  <c r="U33" i="4"/>
  <c r="T33" i="4"/>
  <c r="S33" i="4"/>
  <c r="R33" i="4"/>
  <c r="P33" i="4"/>
  <c r="L47" i="4"/>
  <c r="K47" i="4"/>
  <c r="J47" i="4"/>
  <c r="I47" i="4"/>
  <c r="H47" i="4"/>
  <c r="G47" i="4"/>
  <c r="F47" i="4"/>
  <c r="E47" i="4"/>
  <c r="C47" i="4"/>
  <c r="L46" i="4"/>
  <c r="K46" i="4"/>
  <c r="J46" i="4"/>
  <c r="I46" i="4"/>
  <c r="H46" i="4"/>
  <c r="G46" i="4"/>
  <c r="F46" i="4"/>
  <c r="E46" i="4"/>
  <c r="C46" i="4"/>
  <c r="L45" i="4"/>
  <c r="K45" i="4"/>
  <c r="J45" i="4"/>
  <c r="I45" i="4"/>
  <c r="H45" i="4"/>
  <c r="G45" i="4"/>
  <c r="F45" i="4"/>
  <c r="E45" i="4"/>
  <c r="C45" i="4"/>
  <c r="L44" i="4"/>
  <c r="K44" i="4"/>
  <c r="J44" i="4"/>
  <c r="I44" i="4"/>
  <c r="H44" i="4"/>
  <c r="G44" i="4"/>
  <c r="F44" i="4"/>
  <c r="E44" i="4"/>
  <c r="C44" i="4"/>
  <c r="L43" i="4"/>
  <c r="K43" i="4"/>
  <c r="J43" i="4"/>
  <c r="I43" i="4"/>
  <c r="H43" i="4"/>
  <c r="G43" i="4"/>
  <c r="F43" i="4"/>
  <c r="E43" i="4"/>
  <c r="C43" i="4"/>
  <c r="L42" i="4"/>
  <c r="K42" i="4"/>
  <c r="J42" i="4"/>
  <c r="I42" i="4"/>
  <c r="H42" i="4"/>
  <c r="G42" i="4"/>
  <c r="F42" i="4"/>
  <c r="E42" i="4"/>
  <c r="C42" i="4"/>
  <c r="L41" i="4"/>
  <c r="K41" i="4"/>
  <c r="J41" i="4"/>
  <c r="I41" i="4"/>
  <c r="H41" i="4"/>
  <c r="G41" i="4"/>
  <c r="F41" i="4"/>
  <c r="E41" i="4"/>
  <c r="C41" i="4"/>
  <c r="L40" i="4"/>
  <c r="K40" i="4"/>
  <c r="J40" i="4"/>
  <c r="I40" i="4"/>
  <c r="H40" i="4"/>
  <c r="G40" i="4"/>
  <c r="F40" i="4"/>
  <c r="E40" i="4"/>
  <c r="C40" i="4"/>
  <c r="L39" i="4"/>
  <c r="K39" i="4"/>
  <c r="J39" i="4"/>
  <c r="I39" i="4"/>
  <c r="H39" i="4"/>
  <c r="G39" i="4"/>
  <c r="F39" i="4"/>
  <c r="E39" i="4"/>
  <c r="C39" i="4"/>
  <c r="L38" i="4"/>
  <c r="K38" i="4"/>
  <c r="J38" i="4"/>
  <c r="I38" i="4"/>
  <c r="H38" i="4"/>
  <c r="G38" i="4"/>
  <c r="F38" i="4"/>
  <c r="E38" i="4"/>
  <c r="C38" i="4"/>
  <c r="L37" i="4"/>
  <c r="K37" i="4"/>
  <c r="J37" i="4"/>
  <c r="I37" i="4"/>
  <c r="H37" i="4"/>
  <c r="G37" i="4"/>
  <c r="F37" i="4"/>
  <c r="E37" i="4"/>
  <c r="C37" i="4"/>
  <c r="L36" i="4"/>
  <c r="K36" i="4"/>
  <c r="J36" i="4"/>
  <c r="I36" i="4"/>
  <c r="H36" i="4"/>
  <c r="G36" i="4"/>
  <c r="F36" i="4"/>
  <c r="E36" i="4"/>
  <c r="C36" i="4"/>
  <c r="L35" i="4"/>
  <c r="K35" i="4"/>
  <c r="J35" i="4"/>
  <c r="I35" i="4"/>
  <c r="H35" i="4"/>
  <c r="G35" i="4"/>
  <c r="F35" i="4"/>
  <c r="E35" i="4"/>
  <c r="C35" i="4"/>
  <c r="L34" i="4"/>
  <c r="K34" i="4"/>
  <c r="J34" i="4"/>
  <c r="I34" i="4"/>
  <c r="H34" i="4"/>
  <c r="G34" i="4"/>
  <c r="F34" i="4"/>
  <c r="E34" i="4"/>
  <c r="C34" i="4"/>
  <c r="L33" i="4"/>
  <c r="E33" i="4"/>
  <c r="C33" i="4"/>
  <c r="AL23" i="4"/>
  <c r="AK23" i="4"/>
  <c r="AJ23" i="4"/>
  <c r="AI23" i="4"/>
  <c r="AH23" i="4"/>
  <c r="AG23" i="4"/>
  <c r="AF23" i="4"/>
  <c r="AE23" i="4"/>
  <c r="AC23" i="4"/>
  <c r="AL22" i="4"/>
  <c r="AK22" i="4"/>
  <c r="AJ22" i="4"/>
  <c r="AI22" i="4"/>
  <c r="AH22" i="4"/>
  <c r="AG22" i="4"/>
  <c r="AF22" i="4"/>
  <c r="AE22" i="4"/>
  <c r="AC22" i="4"/>
  <c r="AL21" i="4"/>
  <c r="AK21" i="4"/>
  <c r="AJ21" i="4"/>
  <c r="AI21" i="4"/>
  <c r="AH21" i="4"/>
  <c r="AG21" i="4"/>
  <c r="AF21" i="4"/>
  <c r="AE21" i="4"/>
  <c r="AC21" i="4"/>
  <c r="AL20" i="4"/>
  <c r="AK20" i="4"/>
  <c r="AJ20" i="4"/>
  <c r="AI20" i="4"/>
  <c r="AH20" i="4"/>
  <c r="AG20" i="4"/>
  <c r="AF20" i="4"/>
  <c r="AE20" i="4"/>
  <c r="AC20" i="4"/>
  <c r="AL19" i="4"/>
  <c r="AK19" i="4"/>
  <c r="AJ19" i="4"/>
  <c r="AI19" i="4"/>
  <c r="AH19" i="4"/>
  <c r="AG19" i="4"/>
  <c r="AF19" i="4"/>
  <c r="AE19" i="4"/>
  <c r="AC19" i="4"/>
  <c r="AL18" i="4"/>
  <c r="AK18" i="4"/>
  <c r="AJ18" i="4"/>
  <c r="AI18" i="4"/>
  <c r="AH18" i="4"/>
  <c r="AG18" i="4"/>
  <c r="AF18" i="4"/>
  <c r="AE18" i="4"/>
  <c r="AC18" i="4"/>
  <c r="AL17" i="4"/>
  <c r="AK17" i="4"/>
  <c r="AJ17" i="4"/>
  <c r="AI17" i="4"/>
  <c r="AH17" i="4"/>
  <c r="AG17" i="4"/>
  <c r="AF17" i="4"/>
  <c r="AE17" i="4"/>
  <c r="AC17" i="4"/>
  <c r="AL16" i="4"/>
  <c r="AK16" i="4"/>
  <c r="AJ16" i="4"/>
  <c r="AI16" i="4"/>
  <c r="AH16" i="4"/>
  <c r="AG16" i="4"/>
  <c r="AF16" i="4"/>
  <c r="AE16" i="4"/>
  <c r="AC16" i="4"/>
  <c r="AL15" i="4"/>
  <c r="AK15" i="4"/>
  <c r="AJ15" i="4"/>
  <c r="AI15" i="4"/>
  <c r="AH15" i="4"/>
  <c r="AG15" i="4"/>
  <c r="AF15" i="4"/>
  <c r="AE15" i="4"/>
  <c r="AC15" i="4"/>
  <c r="AL14" i="4"/>
  <c r="AK14" i="4"/>
  <c r="AJ14" i="4"/>
  <c r="AI14" i="4"/>
  <c r="AH14" i="4"/>
  <c r="AG14" i="4"/>
  <c r="AF14" i="4"/>
  <c r="AE14" i="4"/>
  <c r="AC14" i="4"/>
  <c r="AL13" i="4"/>
  <c r="AK13" i="4"/>
  <c r="AJ13" i="4"/>
  <c r="AI13" i="4"/>
  <c r="AH13" i="4"/>
  <c r="AG13" i="4"/>
  <c r="AF13" i="4"/>
  <c r="AE13" i="4"/>
  <c r="AC13" i="4"/>
  <c r="AL12" i="4"/>
  <c r="AK12" i="4"/>
  <c r="AJ12" i="4"/>
  <c r="AI12" i="4"/>
  <c r="AH12" i="4"/>
  <c r="AG12" i="4"/>
  <c r="AF12" i="4"/>
  <c r="AE12" i="4"/>
  <c r="AC12" i="4"/>
  <c r="AL11" i="4"/>
  <c r="AK11" i="4"/>
  <c r="AJ11" i="4"/>
  <c r="AI11" i="4"/>
  <c r="AH11" i="4"/>
  <c r="AG11" i="4"/>
  <c r="AF11" i="4"/>
  <c r="AE11" i="4"/>
  <c r="AC11" i="4"/>
  <c r="AL10" i="4"/>
  <c r="AK10" i="4"/>
  <c r="AJ10" i="4"/>
  <c r="AI10" i="4"/>
  <c r="AH10" i="4"/>
  <c r="AG10" i="4"/>
  <c r="AF10" i="4"/>
  <c r="AE10" i="4"/>
  <c r="AC10" i="4"/>
  <c r="AL9" i="4"/>
  <c r="AK9" i="4"/>
  <c r="AJ9" i="4"/>
  <c r="AI9" i="4"/>
  <c r="AH9" i="4"/>
  <c r="AG9" i="4"/>
  <c r="AF9" i="4"/>
  <c r="AE9" i="4"/>
  <c r="AC9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R23" i="4"/>
  <c r="P23" i="4"/>
  <c r="R22" i="4"/>
  <c r="P22" i="4"/>
  <c r="R21" i="4"/>
  <c r="P21" i="4"/>
  <c r="R20" i="4"/>
  <c r="P20" i="4"/>
  <c r="R19" i="4"/>
  <c r="P19" i="4"/>
  <c r="R18" i="4"/>
  <c r="P18" i="4"/>
  <c r="R17" i="4"/>
  <c r="P17" i="4"/>
  <c r="R16" i="4"/>
  <c r="P16" i="4"/>
  <c r="R15" i="4"/>
  <c r="P15" i="4"/>
  <c r="R14" i="4"/>
  <c r="P14" i="4"/>
  <c r="R13" i="4"/>
  <c r="P13" i="4"/>
  <c r="R12" i="4"/>
  <c r="P12" i="4"/>
  <c r="R11" i="4"/>
  <c r="P11" i="4"/>
  <c r="R10" i="4"/>
  <c r="P10" i="4"/>
  <c r="R9" i="4"/>
  <c r="P9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K33" i="4"/>
  <c r="J33" i="4"/>
  <c r="I33" i="4"/>
  <c r="H33" i="4"/>
  <c r="G33" i="4"/>
  <c r="F33" i="4"/>
  <c r="W31" i="4"/>
  <c r="AJ31" i="4" s="1"/>
  <c r="Q31" i="4"/>
  <c r="AD31" i="4" s="1"/>
  <c r="W30" i="4"/>
  <c r="AJ30" i="4" s="1"/>
  <c r="Q30" i="4"/>
  <c r="AD30" i="4" s="1"/>
  <c r="W29" i="4"/>
  <c r="AJ29" i="4" s="1"/>
  <c r="Q29" i="4"/>
  <c r="AD29" i="4" s="1"/>
  <c r="E9" i="11"/>
  <c r="Q9" i="11"/>
  <c r="Q8" i="11"/>
  <c r="P7" i="11"/>
  <c r="Q6" i="11"/>
  <c r="P5" i="11"/>
  <c r="T25" i="11"/>
  <c r="T22" i="11"/>
  <c r="T21" i="11"/>
  <c r="V24" i="11"/>
  <c r="V25" i="11"/>
  <c r="V21" i="11"/>
  <c r="V22" i="11"/>
  <c r="V20" i="11"/>
  <c r="V18" i="11"/>
  <c r="V19" i="11"/>
  <c r="V16" i="11"/>
  <c r="I43" i="5"/>
  <c r="V15" i="11" s="1"/>
  <c r="F3" i="5"/>
  <c r="V14" i="11" s="1"/>
  <c r="D8" i="11"/>
  <c r="D7" i="11"/>
  <c r="E6" i="11"/>
  <c r="D5" i="11"/>
  <c r="T24" i="11"/>
  <c r="T23" i="11"/>
  <c r="T20" i="11"/>
  <c r="V23" i="11" l="1"/>
  <c r="V17" i="11"/>
  <c r="O22" i="11"/>
  <c r="O21" i="11"/>
  <c r="O20" i="11"/>
  <c r="O19" i="11"/>
  <c r="O18" i="11"/>
  <c r="O17" i="11"/>
  <c r="O25" i="11"/>
  <c r="O24" i="11"/>
  <c r="O23" i="11"/>
  <c r="O16" i="11"/>
  <c r="O15" i="11"/>
  <c r="O14" i="11"/>
  <c r="O26" i="11" l="1"/>
  <c r="E6" i="5" l="1"/>
  <c r="T17" i="11"/>
  <c r="T19" i="11"/>
  <c r="E8" i="5"/>
  <c r="E7" i="5"/>
  <c r="T18" i="11"/>
  <c r="T16" i="11"/>
  <c r="E5" i="5"/>
  <c r="T15" i="11"/>
  <c r="E4" i="5"/>
  <c r="T14" i="11"/>
  <c r="E3" i="5"/>
  <c r="F51" i="6" l="1"/>
  <c r="D51" i="6"/>
  <c r="C51" i="6"/>
  <c r="F50" i="6"/>
  <c r="D50" i="6"/>
  <c r="C50" i="6"/>
  <c r="F49" i="6"/>
  <c r="D49" i="6"/>
  <c r="C49" i="6"/>
  <c r="F48" i="6"/>
  <c r="D48" i="6"/>
  <c r="C48" i="6"/>
  <c r="F47" i="6"/>
  <c r="D47" i="6"/>
  <c r="C47" i="6"/>
  <c r="F46" i="6"/>
  <c r="D46" i="6"/>
  <c r="C46" i="6"/>
  <c r="F45" i="6"/>
  <c r="D45" i="6"/>
  <c r="C45" i="6"/>
  <c r="F44" i="6"/>
  <c r="D44" i="6"/>
  <c r="C44" i="6"/>
  <c r="F43" i="6"/>
  <c r="D43" i="6"/>
  <c r="C43" i="6"/>
  <c r="F42" i="6"/>
  <c r="D42" i="6"/>
  <c r="C42" i="6"/>
  <c r="F41" i="6"/>
  <c r="D41" i="6"/>
  <c r="C41" i="6"/>
  <c r="F40" i="6"/>
  <c r="D40" i="6"/>
  <c r="C40" i="6"/>
  <c r="F39" i="6"/>
  <c r="D39" i="6"/>
  <c r="C39" i="6"/>
  <c r="F38" i="6"/>
  <c r="D38" i="6"/>
  <c r="C38" i="6"/>
  <c r="F37" i="6"/>
  <c r="D37" i="6"/>
  <c r="C37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Q28" i="4"/>
  <c r="AD28" i="4" s="1"/>
  <c r="X23" i="4"/>
  <c r="W23" i="4"/>
  <c r="V23" i="4"/>
  <c r="U23" i="4"/>
  <c r="T23" i="4"/>
  <c r="S23" i="4"/>
  <c r="X22" i="4"/>
  <c r="W22" i="4"/>
  <c r="V22" i="4"/>
  <c r="U22" i="4"/>
  <c r="T22" i="4"/>
  <c r="S22" i="4"/>
  <c r="X21" i="4"/>
  <c r="W21" i="4"/>
  <c r="V21" i="4"/>
  <c r="U21" i="4"/>
  <c r="T21" i="4"/>
  <c r="S21" i="4"/>
  <c r="X20" i="4"/>
  <c r="W20" i="4"/>
  <c r="V20" i="4"/>
  <c r="U20" i="4"/>
  <c r="T20" i="4"/>
  <c r="S20" i="4"/>
  <c r="X19" i="4"/>
  <c r="W19" i="4"/>
  <c r="V19" i="4"/>
  <c r="U19" i="4"/>
  <c r="T19" i="4"/>
  <c r="S19" i="4"/>
  <c r="X18" i="4"/>
  <c r="W18" i="4"/>
  <c r="V18" i="4"/>
  <c r="U18" i="4"/>
  <c r="T18" i="4"/>
  <c r="S18" i="4"/>
  <c r="X17" i="4"/>
  <c r="W17" i="4"/>
  <c r="V17" i="4"/>
  <c r="U17" i="4"/>
  <c r="T17" i="4"/>
  <c r="S17" i="4"/>
  <c r="X16" i="4"/>
  <c r="W16" i="4"/>
  <c r="V16" i="4"/>
  <c r="U16" i="4"/>
  <c r="T16" i="4"/>
  <c r="S16" i="4"/>
  <c r="X15" i="4"/>
  <c r="W15" i="4"/>
  <c r="V15" i="4"/>
  <c r="U15" i="4"/>
  <c r="T15" i="4"/>
  <c r="S15" i="4"/>
  <c r="X14" i="4"/>
  <c r="W14" i="4"/>
  <c r="V14" i="4"/>
  <c r="U14" i="4"/>
  <c r="T14" i="4"/>
  <c r="S14" i="4"/>
  <c r="X13" i="4"/>
  <c r="W13" i="4"/>
  <c r="V13" i="4"/>
  <c r="U13" i="4"/>
  <c r="T13" i="4"/>
  <c r="S13" i="4"/>
  <c r="X12" i="4"/>
  <c r="W12" i="4"/>
  <c r="V12" i="4"/>
  <c r="U12" i="4"/>
  <c r="T12" i="4"/>
  <c r="S12" i="4"/>
  <c r="X11" i="4"/>
  <c r="W11" i="4"/>
  <c r="V11" i="4"/>
  <c r="U11" i="4"/>
  <c r="T11" i="4"/>
  <c r="S11" i="4"/>
  <c r="X10" i="4"/>
  <c r="W10" i="4"/>
  <c r="V10" i="4"/>
  <c r="U10" i="4"/>
  <c r="T10" i="4"/>
  <c r="S10" i="4"/>
  <c r="X9" i="4"/>
  <c r="W9" i="4"/>
  <c r="V9" i="4"/>
  <c r="U9" i="4"/>
  <c r="T9" i="4"/>
  <c r="S9" i="4"/>
  <c r="K23" i="4"/>
  <c r="J23" i="4"/>
  <c r="I23" i="4"/>
  <c r="H23" i="4"/>
  <c r="G23" i="4"/>
  <c r="F23" i="4"/>
  <c r="K22" i="4"/>
  <c r="J22" i="4"/>
  <c r="I22" i="4"/>
  <c r="H22" i="4"/>
  <c r="G22" i="4"/>
  <c r="F22" i="4"/>
  <c r="K21" i="4"/>
  <c r="J21" i="4"/>
  <c r="I21" i="4"/>
  <c r="H21" i="4"/>
  <c r="G21" i="4"/>
  <c r="F21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F11" i="4"/>
  <c r="K10" i="4"/>
  <c r="J10" i="4"/>
  <c r="I10" i="4"/>
  <c r="H10" i="4"/>
  <c r="G10" i="4"/>
  <c r="F10" i="4"/>
  <c r="AK20" i="2"/>
  <c r="AK19" i="2"/>
  <c r="AK18" i="2"/>
  <c r="AE20" i="2"/>
  <c r="AE19" i="2"/>
  <c r="AE18" i="2"/>
  <c r="X20" i="2"/>
  <c r="X19" i="2"/>
  <c r="X18" i="2"/>
  <c r="K9" i="4"/>
  <c r="J9" i="4"/>
  <c r="I9" i="4"/>
  <c r="H9" i="4"/>
  <c r="G9" i="4"/>
  <c r="F9" i="4"/>
  <c r="Q4" i="4"/>
  <c r="AD4" i="4" s="1"/>
</calcChain>
</file>

<file path=xl/sharedStrings.xml><?xml version="1.0" encoding="utf-8"?>
<sst xmlns="http://schemas.openxmlformats.org/spreadsheetml/2006/main" count="570" uniqueCount="198">
  <si>
    <t>大学名</t>
    <rPh sb="0" eb="3">
      <t>ダイガクメイ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</si>
  <si>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</si>
  <si>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大学所在地</t>
    <rPh sb="0" eb="2">
      <t>ダイガク</t>
    </rPh>
    <rPh sb="2" eb="5">
      <t>ショザイチ</t>
    </rPh>
    <phoneticPr fontId="1"/>
  </si>
  <si>
    <t>　〒</t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</si>
  <si>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</si>
  <si>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（ 男子 ）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</si>
  <si>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</si>
  <si>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</si>
  <si>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</si>
  <si>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</si>
  <si>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</si>
  <si>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</si>
  <si>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</si>
  <si>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</si>
  <si>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</si>
  <si>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</si>
  <si>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</si>
  <si>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</si>
  <si>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TA</t>
    <phoneticPr fontId="1"/>
  </si>
  <si>
    <t>SA</t>
    <phoneticPr fontId="1"/>
  </si>
  <si>
    <t>DA</t>
    <phoneticPr fontId="1"/>
  </si>
  <si>
    <t>TB</t>
    <phoneticPr fontId="1"/>
  </si>
  <si>
    <t>SB</t>
    <phoneticPr fontId="1"/>
  </si>
  <si>
    <t>DB</t>
    <phoneticPr fontId="1"/>
  </si>
  <si>
    <t>主務</t>
    <phoneticPr fontId="1"/>
  </si>
  <si>
    <t>監督</t>
    <phoneticPr fontId="1"/>
  </si>
  <si>
    <t>Aクラス</t>
    <phoneticPr fontId="1"/>
  </si>
  <si>
    <t>Bクラス</t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</si>
  <si>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</si>
  <si>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</si>
  <si>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</si>
  <si>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No.</t>
    <phoneticPr fontId="1"/>
  </si>
  <si>
    <t>前年度成績</t>
    <rPh sb="0" eb="3">
      <t>ゼンネンド</t>
    </rPh>
    <rPh sb="3" eb="5">
      <t>セイセキ</t>
    </rPh>
    <phoneticPr fontId="1"/>
  </si>
  <si>
    <t>男子Aシングル（SA)</t>
    <rPh sb="0" eb="2">
      <t>ダンシ</t>
    </rPh>
    <phoneticPr fontId="1"/>
  </si>
  <si>
    <t>男子Aクラス団体（TA)</t>
    <rPh sb="0" eb="2">
      <t>ダンシ</t>
    </rPh>
    <rPh sb="6" eb="8">
      <t>ダンタイ</t>
    </rPh>
    <phoneticPr fontId="1"/>
  </si>
  <si>
    <t>前年度ベスト4以上は，　1位，2位，3位，4位を記入して下さい</t>
    <rPh sb="0" eb="3">
      <t>ゼンネンド</t>
    </rPh>
    <rPh sb="7" eb="9">
      <t>イジョウ</t>
    </rPh>
    <rPh sb="13" eb="14">
      <t>イ</t>
    </rPh>
    <rPh sb="16" eb="17">
      <t>イ</t>
    </rPh>
    <rPh sb="19" eb="20">
      <t>イ</t>
    </rPh>
    <rPh sb="22" eb="23">
      <t>イ</t>
    </rPh>
    <rPh sb="24" eb="26">
      <t>キニュウ</t>
    </rPh>
    <rPh sb="28" eb="29">
      <t>クダ</t>
    </rPh>
    <phoneticPr fontId="1"/>
  </si>
  <si>
    <t>前年度順位：　　　　</t>
    <rPh sb="0" eb="3">
      <t>ゼンネンド</t>
    </rPh>
    <rPh sb="3" eb="5">
      <t>ジュンイ</t>
    </rPh>
    <phoneticPr fontId="1"/>
  </si>
  <si>
    <t>○　位　　　　</t>
    <rPh sb="2" eb="3">
      <t>クライ</t>
    </rPh>
    <phoneticPr fontId="1"/>
  </si>
  <si>
    <t>男子Aダブルス(DA)</t>
    <rPh sb="0" eb="2">
      <t>ダンシ</t>
    </rPh>
    <phoneticPr fontId="1"/>
  </si>
  <si>
    <t>男子Bシングル（SB)</t>
    <rPh sb="0" eb="2">
      <t>ダンシ</t>
    </rPh>
    <phoneticPr fontId="1"/>
  </si>
  <si>
    <t>男子Bダブルス(DB)</t>
    <rPh sb="0" eb="2">
      <t>ダンシ</t>
    </rPh>
    <phoneticPr fontId="1"/>
  </si>
  <si>
    <t>女子Aクラス団体（TA)</t>
    <rPh sb="0" eb="2">
      <t>ジョシ</t>
    </rPh>
    <rPh sb="6" eb="8">
      <t>ダンタイ</t>
    </rPh>
    <phoneticPr fontId="1"/>
  </si>
  <si>
    <t>女子Aシングル（SA)</t>
    <rPh sb="0" eb="2">
      <t>ジョシ</t>
    </rPh>
    <phoneticPr fontId="1"/>
  </si>
  <si>
    <t>女子Bシングル（SB)</t>
    <rPh sb="0" eb="2">
      <t>ジョシ</t>
    </rPh>
    <phoneticPr fontId="1"/>
  </si>
  <si>
    <t>女子Aダブルス(DA)</t>
    <rPh sb="0" eb="2">
      <t>ジョシ</t>
    </rPh>
    <phoneticPr fontId="1"/>
  </si>
  <si>
    <t>女子Bダブルス(DB)</t>
    <rPh sb="0" eb="2">
      <t>ジョシ</t>
    </rPh>
    <phoneticPr fontId="1"/>
  </si>
  <si>
    <t>×</t>
    <phoneticPr fontId="1"/>
  </si>
  <si>
    <t>ダブルス</t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</si>
  <si>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</si>
  <si>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</si>
  <si>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</si>
  <si>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</si>
  <si>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</si>
  <si>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顧問，監督，コーチ，主将，主務の氏名を記入して下さい．（姓と名の間には全角空白を１つ挿入)</t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</si>
  <si>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「男子申込」
「女子申込」</t>
    <rPh sb="1" eb="3">
      <t>ダンシ</t>
    </rPh>
    <rPh sb="3" eb="5">
      <t>モウシコミ</t>
    </rPh>
    <rPh sb="8" eb="10">
      <t>ジョシ</t>
    </rPh>
    <rPh sb="10" eb="12">
      <t>モウシコミ</t>
    </rPh>
    <phoneticPr fontId="1"/>
  </si>
  <si>
    <t>シングルスに出場する選手名を記入して下さい．（姓と名の間には全角空白を１つ挿入）</t>
    <rPh sb="6" eb="8">
      <t>シュツジョウ</t>
    </rPh>
    <rPh sb="10" eb="13">
      <t>センシュメイ</t>
    </rPh>
    <rPh sb="14" eb="16">
      <t>キニュウ</t>
    </rPh>
    <rPh sb="18" eb="19">
      <t>クダ</t>
    </rPh>
    <phoneticPr fontId="1"/>
  </si>
  <si>
    <t>ダブルスに出場する選手名をペアで記入して下さい．（姓と名の間には全角空白を１つ挿入）</t>
    <rPh sb="5" eb="7">
      <t>シュツジョウ</t>
    </rPh>
    <rPh sb="9" eb="12">
      <t>センシュメイ</t>
    </rPh>
    <rPh sb="16" eb="18">
      <t>キニュウ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</si>
  <si>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</si>
  <si>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</si>
  <si>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</si>
  <si>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申込責任者
住所</t>
    <rPh sb="0" eb="2">
      <t>モウシコミ</t>
    </rPh>
    <rPh sb="2" eb="5">
      <t>セキニンシャ</t>
    </rPh>
    <rPh sb="6" eb="8">
      <t>ジュウショ</t>
    </rPh>
    <phoneticPr fontId="1"/>
  </si>
  <si>
    <t>Tel</t>
    <phoneticPr fontId="1"/>
  </si>
  <si>
    <t>E-mail</t>
    <phoneticPr fontId="1"/>
  </si>
  <si>
    <t>男子</t>
    <rPh sb="0" eb="2">
      <t>ダンシ</t>
    </rPh>
    <phoneticPr fontId="1"/>
  </si>
  <si>
    <t>「男子参加名簿」
「女子参加名簿」</t>
    <rPh sb="1" eb="3">
      <t>ダンシ</t>
    </rPh>
    <rPh sb="3" eb="5">
      <t>サンカ</t>
    </rPh>
    <rPh sb="5" eb="7">
      <t>メイボ</t>
    </rPh>
    <rPh sb="10" eb="12">
      <t>ジョシ</t>
    </rPh>
    <rPh sb="12" eb="14">
      <t>サンカ</t>
    </rPh>
    <rPh sb="14" eb="16">
      <t>メイボ</t>
    </rPh>
    <phoneticPr fontId="1"/>
  </si>
  <si>
    <t>下記をよく読んで，「男子参加名簿」「女子参加名簿」「男子申込」「女子申込」「参加登録料」のシートに必要事項を記入して下さい</t>
    <rPh sb="0" eb="2">
      <t>カキ</t>
    </rPh>
    <rPh sb="5" eb="6">
      <t>ヨ</t>
    </rPh>
    <rPh sb="40" eb="43">
      <t>トウロクリョウ</t>
    </rPh>
    <rPh sb="58" eb="59">
      <t>クダ</t>
    </rPh>
    <phoneticPr fontId="1"/>
  </si>
  <si>
    <t>選手の氏名と学年を記入し，AクラスとBクラスについて，団体（T)，シングルス（S)，ダブルス（D)の該当欄に○か１を記入して下さい</t>
    <rPh sb="0" eb="2">
      <t>センシュ</t>
    </rPh>
    <rPh sb="3" eb="5">
      <t>シメイ</t>
    </rPh>
    <rPh sb="6" eb="8">
      <t>ガクネン</t>
    </rPh>
    <rPh sb="9" eb="11">
      <t>キニュウ</t>
    </rPh>
    <rPh sb="27" eb="29">
      <t>ダンタイ</t>
    </rPh>
    <rPh sb="50" eb="52">
      <t>ガイトウ</t>
    </rPh>
    <rPh sb="52" eb="53">
      <t>ラン</t>
    </rPh>
    <rPh sb="58" eb="60">
      <t>キニュウ</t>
    </rPh>
    <rPh sb="62" eb="63">
      <t>クダ</t>
    </rPh>
    <phoneticPr fontId="1"/>
  </si>
  <si>
    <t>↓申込数（数を確認して下さい）↓</t>
    <rPh sb="1" eb="4">
      <t>モウシコミスウ</t>
    </rPh>
    <rPh sb="5" eb="6">
      <t>カズ</t>
    </rPh>
    <rPh sb="7" eb="9">
      <t>カクニン</t>
    </rPh>
    <rPh sb="11" eb="12">
      <t>クダ</t>
    </rPh>
    <phoneticPr fontId="1"/>
  </si>
  <si>
    <t>AクラスとBクラスについて，団体戦の参加有無，シングルス／ダブルスの申込数，が間違いないかを確認して下さい．</t>
    <rPh sb="14" eb="17">
      <t>ダンタイセン</t>
    </rPh>
    <rPh sb="18" eb="20">
      <t>サンカ</t>
    </rPh>
    <rPh sb="20" eb="22">
      <t>ウム</t>
    </rPh>
    <rPh sb="34" eb="37">
      <t>モウシコミスウ</t>
    </rPh>
    <rPh sb="39" eb="41">
      <t>マチガ</t>
    </rPh>
    <rPh sb="46" eb="48">
      <t>カクニン</t>
    </rPh>
    <rPh sb="50" eb="51">
      <t>クダ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</si>
  <si>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</si>
  <si>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</si>
  <si>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</si>
  <si>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</si>
  <si>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</si>
  <si>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申込数</t>
    <rPh sb="0" eb="3">
      <t>モウシコミスウ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</si>
  <si>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</si>
  <si>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</si>
  <si>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「申込」での数</t>
    <rPh sb="1" eb="3">
      <t>モウシコミ</t>
    </rPh>
    <rPh sb="6" eb="7">
      <t>カズ</t>
    </rPh>
    <phoneticPr fontId="1"/>
  </si>
  <si>
    <t>男子</t>
    <rPh sb="0" eb="2">
      <t>ダンシ</t>
    </rPh>
    <phoneticPr fontId="1"/>
  </si>
  <si>
    <t>団体戦</t>
    <rPh sb="0" eb="3">
      <t>ダンタイセン</t>
    </rPh>
    <phoneticPr fontId="1"/>
  </si>
  <si>
    <t>×</t>
    <phoneticPr fontId="1"/>
  </si>
  <si>
    <t>＝</t>
    <phoneticPr fontId="1"/>
  </si>
  <si>
    <t>シングルス</t>
    <phoneticPr fontId="1"/>
  </si>
  <si>
    <t>×</t>
    <phoneticPr fontId="1"/>
  </si>
  <si>
    <t>ダブルス</t>
    <phoneticPr fontId="1"/>
  </si>
  <si>
    <t>女子</t>
    <rPh sb="0" eb="2">
      <t>ジョシ</t>
    </rPh>
    <phoneticPr fontId="1"/>
  </si>
  <si>
    <t>×</t>
    <phoneticPr fontId="1"/>
  </si>
  <si>
    <t>合計</t>
    <rPh sb="0" eb="2">
      <t>ゴウケイ</t>
    </rPh>
    <phoneticPr fontId="1"/>
  </si>
  <si>
    <t>A</t>
    <phoneticPr fontId="1"/>
  </si>
  <si>
    <t>B</t>
    <phoneticPr fontId="1"/>
  </si>
  <si>
    <t>「参加名簿」での数</t>
    <rPh sb="1" eb="3">
      <t>サンカ</t>
    </rPh>
    <rPh sb="3" eb="5">
      <t>メイボ</t>
    </rPh>
    <rPh sb="8" eb="9">
      <t>カズ</t>
    </rPh>
    <phoneticPr fontId="1"/>
  </si>
  <si>
    <t>顧問</t>
    <phoneticPr fontId="1"/>
  </si>
  <si>
    <t>Aクラス　 団体戦申込状況</t>
    <rPh sb="6" eb="9">
      <t>ダンタイセン</t>
    </rPh>
    <rPh sb="9" eb="11">
      <t>モウシコミ</t>
    </rPh>
    <rPh sb="11" eb="13">
      <t>ジョウキョウ</t>
    </rPh>
    <phoneticPr fontId="1"/>
  </si>
  <si>
    <t>Aクラス　シングルス申込数</t>
    <rPh sb="10" eb="13">
      <t>モウシコミスウ</t>
    </rPh>
    <phoneticPr fontId="1"/>
  </si>
  <si>
    <t>Aクラス　　ダブルス申込数</t>
    <rPh sb="10" eb="13">
      <t>モウシコミスウ</t>
    </rPh>
    <phoneticPr fontId="1"/>
  </si>
  <si>
    <t>Bクラス　 団体戦申込状況</t>
    <phoneticPr fontId="1"/>
  </si>
  <si>
    <t>Bクラス　シングルス申込数</t>
    <rPh sb="10" eb="13">
      <t>モウシコミスウ</t>
    </rPh>
    <phoneticPr fontId="1"/>
  </si>
  <si>
    <t>Bクラス　　ダブルス申込数</t>
    <rPh sb="10" eb="13">
      <t>モウシコミスウ</t>
    </rPh>
    <phoneticPr fontId="1"/>
  </si>
  <si>
    <t>※　↑ 強い選手順に記入してください。</t>
    <rPh sb="4" eb="5">
      <t>ツヨ</t>
    </rPh>
    <rPh sb="6" eb="8">
      <t>センシュ</t>
    </rPh>
    <phoneticPr fontId="1"/>
  </si>
  <si>
    <t>※　↑ 強いペア順に記入してください。</t>
    <rPh sb="4" eb="5">
      <t>ツヨ</t>
    </rPh>
    <rPh sb="8" eb="9">
      <t>ジュン</t>
    </rPh>
    <phoneticPr fontId="1"/>
  </si>
  <si>
    <t>シングルス</t>
  </si>
  <si>
    <t>ダブルス</t>
  </si>
  <si>
    <t>(a)と(b)の数が等しいことを確認！！</t>
    <rPh sb="8" eb="9">
      <t>カズ</t>
    </rPh>
    <rPh sb="10" eb="11">
      <t>ヒト</t>
    </rPh>
    <rPh sb="16" eb="18">
      <t>カクニン</t>
    </rPh>
    <phoneticPr fontId="1"/>
  </si>
  <si>
    <t>ダブルス</t>
    <phoneticPr fontId="1"/>
  </si>
  <si>
    <t>シングルス</t>
    <phoneticPr fontId="1"/>
  </si>
  <si>
    <t>団体戦</t>
    <rPh sb="0" eb="2">
      <t>ダンタイ</t>
    </rPh>
    <rPh sb="2" eb="3">
      <t>セン</t>
    </rPh>
    <phoneticPr fontId="1"/>
  </si>
  <si>
    <t>A</t>
    <phoneticPr fontId="1"/>
  </si>
  <si>
    <t>B</t>
    <phoneticPr fontId="1"/>
  </si>
  <si>
    <t>(a) 「参加名簿」の数</t>
    <rPh sb="5" eb="7">
      <t>サンカ</t>
    </rPh>
    <rPh sb="7" eb="9">
      <t>メイボ</t>
    </rPh>
    <rPh sb="11" eb="12">
      <t>カズ</t>
    </rPh>
    <phoneticPr fontId="1"/>
  </si>
  <si>
    <t>(b) 本「申込」の数</t>
    <rPh sb="4" eb="5">
      <t>ホン</t>
    </rPh>
    <rPh sb="6" eb="8">
      <t>モウシコミ</t>
    </rPh>
    <rPh sb="10" eb="11">
      <t>カズ</t>
    </rPh>
    <phoneticPr fontId="1"/>
  </si>
  <si>
    <t>前年度ベスト16以上は，1位，2位，…，ベスト16を具体的に記入して下さい</t>
    <rPh sb="0" eb="3">
      <t>ゼンネンド</t>
    </rPh>
    <rPh sb="8" eb="10">
      <t>イジョウ</t>
    </rPh>
    <rPh sb="13" eb="14">
      <t>イ</t>
    </rPh>
    <rPh sb="16" eb="17">
      <t>イ</t>
    </rPh>
    <rPh sb="26" eb="29">
      <t>グタイテキ</t>
    </rPh>
    <rPh sb="30" eb="32">
      <t>キニュウ</t>
    </rPh>
    <rPh sb="34" eb="35">
      <t>クダ</t>
    </rPh>
    <phoneticPr fontId="1"/>
  </si>
  <si>
    <t>前年度ベスト16以上のペアは，1位，2位，…，ベスト16を具体的に記入して下さい</t>
    <rPh sb="0" eb="3">
      <t>ゼンネンド</t>
    </rPh>
    <rPh sb="8" eb="10">
      <t>イジョウ</t>
    </rPh>
    <rPh sb="16" eb="17">
      <t>イ</t>
    </rPh>
    <rPh sb="19" eb="20">
      <t>イ</t>
    </rPh>
    <rPh sb="29" eb="32">
      <t>グタイテキ</t>
    </rPh>
    <rPh sb="33" eb="35">
      <t>キニュウ</t>
    </rPh>
    <rPh sb="37" eb="38">
      <t>クダ</t>
    </rPh>
    <phoneticPr fontId="1"/>
  </si>
  <si>
    <t>男子Bクラス団体（TB)</t>
    <rPh sb="0" eb="2">
      <t>ダンシ</t>
    </rPh>
    <rPh sb="6" eb="8">
      <t>ダンタイ</t>
    </rPh>
    <phoneticPr fontId="1"/>
  </si>
  <si>
    <t>○○大学A</t>
  </si>
  <si>
    <t>←○○を大学名にして下さい</t>
    <rPh sb="4" eb="6">
      <t>ダイガク</t>
    </rPh>
    <rPh sb="6" eb="7">
      <t>メイ</t>
    </rPh>
    <rPh sb="10" eb="11">
      <t>クダ</t>
    </rPh>
    <phoneticPr fontId="1"/>
  </si>
  <si>
    <t>○○大学B</t>
    <phoneticPr fontId="1"/>
  </si>
  <si>
    <t>○○大学C</t>
    <phoneticPr fontId="1"/>
  </si>
  <si>
    <t>女子Bクラス団体（TB)</t>
    <rPh sb="6" eb="8">
      <t>ダンタイ</t>
    </rPh>
    <phoneticPr fontId="1"/>
  </si>
  <si>
    <t>(a)</t>
    <phoneticPr fontId="1"/>
  </si>
  <si>
    <t>(b)</t>
    <phoneticPr fontId="1"/>
  </si>
  <si>
    <t>(c)</t>
    <phoneticPr fontId="1"/>
  </si>
  <si>
    <t>(a)↓に数を入れ，(b)および(c)と矛盾がないことを確認して下さい</t>
    <phoneticPr fontId="1"/>
  </si>
  <si>
    <t>Tel</t>
    <phoneticPr fontId="1"/>
  </si>
  <si>
    <t>団体戦メンバーを記入して下さい．（姓と名の間には全角空白を１つ挿入）</t>
    <rPh sb="0" eb="3">
      <t>ダンタイセン</t>
    </rPh>
    <rPh sb="8" eb="10">
      <t>キニュウ</t>
    </rPh>
    <rPh sb="12" eb="13">
      <t>クダ</t>
    </rPh>
    <phoneticPr fontId="1"/>
  </si>
  <si>
    <t>シート左上にある表において，(a)と(b)で数が等しいことを確認して下さい．</t>
    <rPh sb="3" eb="4">
      <t>ヒダリ</t>
    </rPh>
    <rPh sb="4" eb="5">
      <t>ウエ</t>
    </rPh>
    <rPh sb="8" eb="9">
      <t>ヒョウ</t>
    </rPh>
    <rPh sb="22" eb="23">
      <t>カズ</t>
    </rPh>
    <rPh sb="24" eb="25">
      <t>ヒト</t>
    </rPh>
    <rPh sb="30" eb="32">
      <t>カクニン</t>
    </rPh>
    <rPh sb="34" eb="35">
      <t>クダ</t>
    </rPh>
    <phoneticPr fontId="1"/>
  </si>
  <si>
    <t>(a)欄に申込数を記入し，(b)欄および(c)欄のデータと矛盾がないことを確認して下さい．</t>
    <rPh sb="3" eb="4">
      <t>ラン</t>
    </rPh>
    <rPh sb="5" eb="8">
      <t>モウシコミスウ</t>
    </rPh>
    <rPh sb="9" eb="11">
      <t>キニュウ</t>
    </rPh>
    <rPh sb="16" eb="17">
      <t>ラン</t>
    </rPh>
    <rPh sb="23" eb="24">
      <t>ラン</t>
    </rPh>
    <rPh sb="29" eb="31">
      <t>ムジュン</t>
    </rPh>
    <rPh sb="37" eb="39">
      <t>カクニン</t>
    </rPh>
    <rPh sb="41" eb="42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</si>
  <si>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各シートに，データが間違いなく記入されているかを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10" eb="12">
      <t>マチガ</t>
    </rPh>
    <rPh sb="15" eb="17">
      <t>キニュウ</t>
    </rPh>
    <rPh sb="25" eb="26">
      <t>カナラ</t>
    </rPh>
    <rPh sb="28" eb="29">
      <t>メイ</t>
    </rPh>
    <rPh sb="29" eb="31">
      <t>イジョウ</t>
    </rPh>
    <rPh sb="32" eb="34">
      <t>カクニン</t>
    </rPh>
    <rPh sb="37" eb="38">
      <t>ノチ</t>
    </rPh>
    <rPh sb="39" eb="40">
      <t>モウ</t>
    </rPh>
    <rPh sb="41" eb="42">
      <t>コ</t>
    </rPh>
    <rPh sb="44" eb="45">
      <t>クダ</t>
    </rPh>
    <phoneticPr fontId="1"/>
  </si>
  <si>
    <t>（「パンフデータ」「データM」「データW」のシートは改変しないで下さい）</t>
    <phoneticPr fontId="1"/>
  </si>
  <si>
    <t>＜参加申込＞</t>
    <rPh sb="1" eb="3">
      <t>サンカ</t>
    </rPh>
    <rPh sb="3" eb="5">
      <t>モウシコミ</t>
    </rPh>
    <phoneticPr fontId="1"/>
  </si>
  <si>
    <t>＜申込方法＞</t>
    <rPh sb="1" eb="3">
      <t>モウシコミ</t>
    </rPh>
    <rPh sb="3" eb="5">
      <t>ホウホウ</t>
    </rPh>
    <phoneticPr fontId="1"/>
  </si>
  <si>
    <t>（ 女子 ）</t>
    <rPh sb="2" eb="3">
      <t>オンナ</t>
    </rPh>
    <phoneticPr fontId="1"/>
  </si>
  <si>
    <t>←　Bクラスの申込表は，本シートの下（Aクラスの表の下）にあります</t>
    <rPh sb="7" eb="9">
      <t>モウシコミ</t>
    </rPh>
    <rPh sb="9" eb="10">
      <t>ヒョウ</t>
    </rPh>
    <rPh sb="12" eb="13">
      <t>ホン</t>
    </rPh>
    <rPh sb="17" eb="18">
      <t>シタ</t>
    </rPh>
    <rPh sb="24" eb="25">
      <t>ヒョウ</t>
    </rPh>
    <rPh sb="26" eb="27">
      <t>シタ</t>
    </rPh>
    <phoneticPr fontId="1"/>
  </si>
  <si>
    <t>女子Aシングル（SA)</t>
    <phoneticPr fontId="1"/>
  </si>
  <si>
    <t>女子Aダブルス(DA)</t>
    <phoneticPr fontId="1"/>
  </si>
  <si>
    <t>女子Bシングル（SB)</t>
    <phoneticPr fontId="1"/>
  </si>
  <si>
    <t>女子Bダブルス(DB)</t>
    <phoneticPr fontId="1"/>
  </si>
  <si>
    <t>大学名</t>
    <rPh sb="0" eb="2">
      <t>ダイガク</t>
    </rPh>
    <rPh sb="2" eb="3">
      <t>メイ</t>
    </rPh>
    <phoneticPr fontId="1"/>
  </si>
  <si>
    <t>第71回　九州学生バドミントン選手権大会　男子参加名簿</t>
    <rPh sb="21" eb="23">
      <t>ダンシ</t>
    </rPh>
    <phoneticPr fontId="1"/>
  </si>
  <si>
    <t>第71回　九州学生バドミントン選手権大会　女子参加名簿</t>
    <rPh sb="21" eb="23">
      <t>ジョシ</t>
    </rPh>
    <rPh sb="23" eb="25">
      <t>サンカ</t>
    </rPh>
    <phoneticPr fontId="1"/>
  </si>
  <si>
    <t>第71回　九州学生バドミントン選手権大会　参加登録料納入表</t>
    <rPh sb="21" eb="23">
      <t>サンカ</t>
    </rPh>
    <rPh sb="23" eb="25">
      <t>トウロク</t>
    </rPh>
    <rPh sb="25" eb="26">
      <t>リョウ</t>
    </rPh>
    <rPh sb="26" eb="28">
      <t>ノウニュウ</t>
    </rPh>
    <rPh sb="28" eb="29">
      <t>ヒョウ</t>
    </rPh>
    <phoneticPr fontId="1"/>
  </si>
  <si>
    <t>北九州市役所</t>
    <rPh sb="0" eb="6">
      <t>キタキュウシュウシヤクショ</t>
    </rPh>
    <phoneticPr fontId="1"/>
  </si>
  <si>
    <t>有田　仁志</t>
    <rPh sb="0" eb="2">
      <t>アリタ</t>
    </rPh>
    <rPh sb="3" eb="5">
      <t>ヒトシ</t>
    </rPh>
    <phoneticPr fontId="1"/>
  </si>
  <si>
    <t>I1</t>
    <phoneticPr fontId="1"/>
  </si>
  <si>
    <t>I3</t>
  </si>
  <si>
    <t>I4</t>
  </si>
  <si>
    <t>I5</t>
  </si>
  <si>
    <t>I2</t>
    <phoneticPr fontId="1"/>
  </si>
  <si>
    <t>I6</t>
  </si>
  <si>
    <t>I7</t>
  </si>
  <si>
    <t>I8</t>
  </si>
  <si>
    <t>I9</t>
  </si>
  <si>
    <t>J1</t>
    <phoneticPr fontId="1"/>
  </si>
  <si>
    <t>J2</t>
  </si>
  <si>
    <t>J3</t>
  </si>
  <si>
    <t>J4</t>
  </si>
  <si>
    <t>J5</t>
  </si>
  <si>
    <t>Ｊ２</t>
    <phoneticPr fontId="1"/>
  </si>
  <si>
    <t>Ｊ３</t>
  </si>
  <si>
    <t>Ｊ４</t>
  </si>
  <si>
    <t>Ｊ５</t>
  </si>
  <si>
    <t>Ｊ６</t>
  </si>
  <si>
    <t>Ｋ１</t>
    <phoneticPr fontId="1"/>
  </si>
  <si>
    <t>Ｋ２</t>
    <phoneticPr fontId="1"/>
  </si>
  <si>
    <t>L1</t>
    <phoneticPr fontId="1"/>
  </si>
  <si>
    <t>L2</t>
  </si>
  <si>
    <t>L3</t>
  </si>
  <si>
    <t>L4</t>
  </si>
  <si>
    <t>L5</t>
  </si>
  <si>
    <t>Ｌ２</t>
    <phoneticPr fontId="1"/>
  </si>
  <si>
    <t>Ｋ３</t>
  </si>
  <si>
    <t>Ｋ４</t>
  </si>
  <si>
    <t>Ｌ３</t>
  </si>
  <si>
    <t>Ｋ５</t>
  </si>
  <si>
    <t>Ｋ６</t>
  </si>
  <si>
    <t>Ｌ４</t>
  </si>
  <si>
    <t>Ｋ７</t>
  </si>
  <si>
    <t>Ｋ８</t>
  </si>
  <si>
    <t>Ｌ５</t>
  </si>
  <si>
    <t>Ｋ９</t>
  </si>
  <si>
    <t>Ｋ１０</t>
  </si>
  <si>
    <t>Ｌ６</t>
  </si>
  <si>
    <t>M1</t>
    <phoneticPr fontId="1"/>
  </si>
  <si>
    <t>M3</t>
  </si>
  <si>
    <t>M4</t>
  </si>
  <si>
    <t>M5</t>
  </si>
  <si>
    <t>M6</t>
  </si>
  <si>
    <t>M7</t>
  </si>
  <si>
    <t>M8</t>
  </si>
  <si>
    <t>M2</t>
    <phoneticPr fontId="1"/>
  </si>
  <si>
    <t>N1</t>
    <phoneticPr fontId="1"/>
  </si>
  <si>
    <t>N3</t>
  </si>
  <si>
    <t>N4</t>
  </si>
  <si>
    <t>N5</t>
  </si>
  <si>
    <t>N6</t>
  </si>
  <si>
    <t>N7</t>
  </si>
  <si>
    <t>N2</t>
    <phoneticPr fontId="1"/>
  </si>
  <si>
    <t>N8</t>
  </si>
  <si>
    <t>データ記入後のExcelファイル名を "九州学生（○○大学）.xlsx" として，HPお問い合わせページより添付、送信して下さい。</t>
    <rPh sb="3" eb="5">
      <t>キニュウ</t>
    </rPh>
    <rPh sb="5" eb="6">
      <t>ゴ</t>
    </rPh>
    <rPh sb="16" eb="17">
      <t>メイ</t>
    </rPh>
    <rPh sb="20" eb="22">
      <t>キュウシュウ</t>
    </rPh>
    <rPh sb="22" eb="24">
      <t>ガクセイ</t>
    </rPh>
    <rPh sb="27" eb="29">
      <t>ダイガク</t>
    </rPh>
    <rPh sb="44" eb="45">
      <t>ト</t>
    </rPh>
    <rPh sb="46" eb="47">
      <t>ア</t>
    </rPh>
    <rPh sb="54" eb="56">
      <t>テンプ</t>
    </rPh>
    <rPh sb="57" eb="59">
      <t>ソウシン</t>
    </rPh>
    <rPh sb="61" eb="6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</si>
</sst>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302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justifyLastLine="1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 shrinkToFit="1"/>
    </xf>
    <xf numFmtId="0" fontId="8" fillId="0" borderId="19" xfId="0" applyFont="1" applyBorder="1" applyAlignment="1">
      <alignment horizontal="distributed" vertical="center" justifyLastLine="1" shrinkToFit="1"/>
    </xf>
    <xf numFmtId="0" fontId="10" fillId="0" borderId="20" xfId="0" applyFont="1" applyBorder="1" applyAlignment="1">
      <alignment horizontal="distributed" vertical="center" justifyLastLine="1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righ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0" fillId="0" borderId="20" xfId="0" applyFont="1" applyBorder="1" applyAlignment="1">
      <alignment horizontal="center" vertical="center" justifyLastLine="1"/>
    </xf>
    <xf numFmtId="0" fontId="10" fillId="0" borderId="31" xfId="0" applyFont="1" applyBorder="1" applyAlignment="1">
      <alignment horizontal="center" vertical="center" justifyLastLine="1"/>
    </xf>
    <xf numFmtId="0" fontId="0" fillId="0" borderId="2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0" fillId="0" borderId="32" xfId="0" applyFont="1" applyBorder="1" applyAlignment="1">
      <alignment horizontal="center" vertical="center" justifyLastLine="1"/>
    </xf>
    <xf numFmtId="0" fontId="10" fillId="0" borderId="33" xfId="0" applyFont="1" applyBorder="1" applyAlignment="1">
      <alignment horizontal="center" vertical="center" justifyLastLine="1"/>
    </xf>
    <xf numFmtId="0" fontId="10" fillId="0" borderId="34" xfId="0" applyFont="1" applyBorder="1" applyAlignment="1">
      <alignment horizontal="center" vertical="center" justifyLastLine="1"/>
    </xf>
    <xf numFmtId="0" fontId="10" fillId="0" borderId="35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center" vertical="center" justifyLastLine="1"/>
    </xf>
    <xf numFmtId="0" fontId="10" fillId="0" borderId="37" xfId="0" applyFont="1" applyBorder="1" applyAlignment="1">
      <alignment horizontal="center" vertical="center" justifyLastLine="1"/>
    </xf>
    <xf numFmtId="0" fontId="11" fillId="3" borderId="0" xfId="0" applyFont="1" applyFill="1" applyAlignment="1"/>
    <xf numFmtId="0" fontId="0" fillId="2" borderId="3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0" fillId="0" borderId="17" xfId="0" applyFont="1" applyFill="1" applyBorder="1" applyAlignment="1">
      <alignment horizontal="distributed" vertical="center" justifyLastLine="1" shrinkToFit="1"/>
    </xf>
    <xf numFmtId="0" fontId="10" fillId="0" borderId="20" xfId="0" applyFont="1" applyFill="1" applyBorder="1" applyAlignment="1">
      <alignment horizontal="distributed" vertical="center" justifyLastLine="1" shrinkToFi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justifyLastLine="1"/>
    </xf>
    <xf numFmtId="0" fontId="9" fillId="0" borderId="12" xfId="0" applyFont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0" xfId="0" applyBorder="1"/>
    <xf numFmtId="0" fontId="0" fillId="5" borderId="6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" fontId="0" fillId="5" borderId="63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0" fillId="0" borderId="48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18" fillId="5" borderId="59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0" fillId="5" borderId="62" xfId="0" applyFill="1" applyBorder="1"/>
    <xf numFmtId="1" fontId="18" fillId="5" borderId="66" xfId="0" applyNumberFormat="1" applyFont="1" applyFill="1" applyBorder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/>
    </xf>
    <xf numFmtId="1" fontId="18" fillId="5" borderId="60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9" fillId="0" borderId="12" xfId="0" applyFont="1" applyBorder="1" applyAlignment="1"/>
    <xf numFmtId="0" fontId="22" fillId="0" borderId="0" xfId="0" applyFont="1" applyAlignment="1"/>
    <xf numFmtId="0" fontId="0" fillId="0" borderId="55" xfId="0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justifyLastLine="1"/>
    </xf>
    <xf numFmtId="0" fontId="0" fillId="5" borderId="23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Border="1"/>
    <xf numFmtId="0" fontId="10" fillId="0" borderId="66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0" fillId="0" borderId="59" xfId="0" applyFont="1" applyBorder="1" applyAlignment="1">
      <alignment horizontal="center" vertical="center" justifyLastLine="1"/>
    </xf>
    <xf numFmtId="0" fontId="10" fillId="0" borderId="63" xfId="0" applyFont="1" applyBorder="1" applyAlignment="1">
      <alignment horizontal="center" vertical="center" justifyLastLine="1"/>
    </xf>
    <xf numFmtId="0" fontId="10" fillId="0" borderId="15" xfId="0" applyFont="1" applyBorder="1" applyAlignment="1">
      <alignment horizontal="center" vertical="center" justifyLastLine="1"/>
    </xf>
    <xf numFmtId="0" fontId="10" fillId="0" borderId="23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7" fillId="0" borderId="0" xfId="0" applyFont="1"/>
    <xf numFmtId="0" fontId="13" fillId="5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51" xfId="0" applyFont="1" applyBorder="1" applyAlignment="1">
      <alignment horizontal="center" vertical="center" justifyLastLine="1"/>
    </xf>
    <xf numFmtId="0" fontId="10" fillId="0" borderId="45" xfId="0" applyFont="1" applyBorder="1" applyAlignment="1">
      <alignment horizontal="center" vertical="center" justifyLastLine="1"/>
    </xf>
    <xf numFmtId="0" fontId="10" fillId="0" borderId="4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9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0" fillId="0" borderId="41" xfId="0" applyBorder="1" applyAlignment="1">
      <alignment horizontal="center" vertical="center" wrapText="1" justifyLastLine="1" shrinkToFit="1"/>
    </xf>
    <xf numFmtId="0" fontId="0" fillId="0" borderId="42" xfId="0" applyBorder="1" applyAlignment="1">
      <alignment horizontal="center" vertical="center" wrapText="1" justifyLastLine="1" shrinkToFit="1"/>
    </xf>
    <xf numFmtId="0" fontId="0" fillId="0" borderId="40" xfId="0" applyBorder="1" applyAlignment="1">
      <alignment horizontal="center" vertical="center" wrapText="1" justifyLastLine="1" shrinkToFit="1"/>
    </xf>
    <xf numFmtId="0" fontId="10" fillId="0" borderId="41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41" xfId="0" applyFont="1" applyBorder="1" applyAlignment="1">
      <alignment horizontal="center" vertical="center" justifyLastLine="1"/>
    </xf>
    <xf numFmtId="0" fontId="10" fillId="0" borderId="42" xfId="0" applyFont="1" applyBorder="1" applyAlignment="1">
      <alignment horizontal="center" vertical="center" justifyLastLine="1"/>
    </xf>
    <xf numFmtId="0" fontId="10" fillId="0" borderId="43" xfId="0" applyFont="1" applyBorder="1" applyAlignment="1">
      <alignment horizontal="center" vertical="center" justifyLastLine="1"/>
    </xf>
    <xf numFmtId="0" fontId="10" fillId="0" borderId="52" xfId="0" applyFont="1" applyBorder="1" applyAlignment="1">
      <alignment horizontal="distributed" vertical="center" justifyLastLine="1"/>
    </xf>
    <xf numFmtId="49" fontId="10" fillId="0" borderId="15" xfId="0" applyNumberFormat="1" applyFont="1" applyBorder="1" applyAlignment="1">
      <alignment horizontal="center" vertical="center" wrapText="1" justifyLastLine="1" shrinkToFit="1"/>
    </xf>
    <xf numFmtId="49" fontId="10" fillId="0" borderId="51" xfId="0" applyNumberFormat="1" applyFont="1" applyBorder="1" applyAlignment="1">
      <alignment horizontal="center" vertical="center" wrapText="1" justifyLastLine="1" shrinkToFit="1"/>
    </xf>
    <xf numFmtId="49" fontId="10" fillId="0" borderId="45" xfId="0" applyNumberFormat="1" applyFont="1" applyBorder="1" applyAlignment="1">
      <alignment horizontal="center" vertical="center" wrapText="1" justifyLastLine="1" shrinkToFit="1"/>
    </xf>
    <xf numFmtId="0" fontId="10" fillId="0" borderId="51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10" fillId="0" borderId="46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9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6" fillId="0" borderId="12" xfId="2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5" xfId="0" applyFill="1" applyBorder="1" applyAlignment="1">
      <alignment horizontal="right" vertical="center"/>
    </xf>
    <xf numFmtId="0" fontId="0" fillId="5" borderId="14" xfId="0" applyFill="1" applyBorder="1" applyAlignment="1">
      <alignment horizontal="right" vertical="center"/>
    </xf>
    <xf numFmtId="0" fontId="0" fillId="5" borderId="44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51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wrapText="1"/>
    </xf>
    <xf numFmtId="0" fontId="18" fillId="0" borderId="15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4" xfId="1" applyFon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textRotation="255"/>
    </xf>
    <xf numFmtId="0" fontId="18" fillId="0" borderId="61" xfId="0" applyFont="1" applyBorder="1" applyAlignment="1">
      <alignment horizontal="center" vertical="center" textRotation="255"/>
    </xf>
    <xf numFmtId="0" fontId="18" fillId="0" borderId="66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52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6" xfId="0" applyBorder="1" applyAlignment="1">
      <alignment horizontal="left" vertical="center" wrapText="1"/>
    </xf>
    <xf numFmtId="0" fontId="6" fillId="0" borderId="52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6" fillId="0" borderId="15" xfId="0" applyNumberFormat="1" applyFont="1" applyBorder="1" applyAlignment="1">
      <alignment horizontal="distributed" vertical="center" justifyLastLine="1" shrinkToFit="1"/>
    </xf>
    <xf numFmtId="0" fontId="6" fillId="0" borderId="51" xfId="0" applyNumberFormat="1" applyFont="1" applyBorder="1" applyAlignment="1">
      <alignment horizontal="distributed" vertical="center" justifyLastLine="1" shrinkToFit="1"/>
    </xf>
    <xf numFmtId="0" fontId="6" fillId="0" borderId="45" xfId="0" applyNumberFormat="1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wrapText="1" justifyLastLine="1" shrinkToFit="1"/>
    </xf>
    <xf numFmtId="49" fontId="6" fillId="0" borderId="51" xfId="0" applyNumberFormat="1" applyFont="1" applyBorder="1" applyAlignment="1">
      <alignment horizontal="distributed" vertical="center" wrapText="1" justifyLastLine="1" shrinkToFit="1"/>
    </xf>
    <xf numFmtId="49" fontId="6" fillId="0" borderId="45" xfId="0" applyNumberFormat="1" applyFont="1" applyBorder="1" applyAlignment="1">
      <alignment horizontal="distributed" vertical="center" wrapText="1" justifyLastLine="1" shrinkToFit="1"/>
    </xf>
    <xf numFmtId="0" fontId="6" fillId="0" borderId="15" xfId="0" applyNumberFormat="1" applyFont="1" applyBorder="1" applyAlignment="1">
      <alignment horizontal="distributed" vertical="center" justifyLastLine="1"/>
    </xf>
    <xf numFmtId="0" fontId="6" fillId="0" borderId="51" xfId="0" applyNumberFormat="1" applyFont="1" applyBorder="1" applyAlignment="1">
      <alignment horizontal="distributed" vertical="center" justifyLastLine="1"/>
    </xf>
    <xf numFmtId="0" fontId="6" fillId="0" borderId="18" xfId="0" applyNumberFormat="1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6" fillId="0" borderId="51" xfId="0" applyNumberFormat="1" applyFont="1" applyBorder="1" applyAlignment="1">
      <alignment horizontal="distributed" vertical="center" justifyLastLine="1" shrinkToFit="1"/>
    </xf>
    <xf numFmtId="49" fontId="6" fillId="0" borderId="45" xfId="0" applyNumberFormat="1" applyFont="1" applyBorder="1" applyAlignment="1">
      <alignment horizontal="distributed" vertical="center" justifyLastLine="1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0" fillId="0" borderId="58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4" name="テキスト ボックス 3"/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114300</xdr:rowOff>
    </xdr:from>
    <xdr:to>
      <xdr:col>17</xdr:col>
      <xdr:colOff>347940</xdr:colOff>
      <xdr:row>16</xdr:row>
      <xdr:rowOff>19050</xdr:rowOff>
    </xdr:to>
    <xdr:sp macro="" textlink="">
      <xdr:nvSpPr>
        <xdr:cNvPr id="4" name="テキスト ボックス 3"/>
        <xdr:cNvSpPr txBox="1"/>
      </xdr:nvSpPr>
      <xdr:spPr>
        <a:xfrm>
          <a:off x="4819650" y="191452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3" name="テキスト ボックス 2"/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66674</xdr:colOff>
      <xdr:row>19</xdr:row>
      <xdr:rowOff>71437</xdr:rowOff>
    </xdr:from>
    <xdr:to>
      <xdr:col>31</xdr:col>
      <xdr:colOff>542924</xdr:colOff>
      <xdr:row>22</xdr:row>
      <xdr:rowOff>161925</xdr:rowOff>
    </xdr:to>
    <xdr:grpSp>
      <xdr:nvGrpSpPr>
        <xdr:cNvPr id="11" name="グループ化 10"/>
        <xdr:cNvGrpSpPr/>
      </xdr:nvGrpSpPr>
      <xdr:grpSpPr>
        <a:xfrm>
          <a:off x="7648574" y="5414962"/>
          <a:ext cx="5338763" cy="1233488"/>
          <a:chOff x="8372475" y="2428875"/>
          <a:chExt cx="5635631" cy="1476376"/>
        </a:xfrm>
      </xdr:grpSpPr>
      <xdr:sp macro="" textlink="">
        <xdr:nvSpPr>
          <xdr:cNvPr id="12" name="角丸四角形 11"/>
          <xdr:cNvSpPr/>
        </xdr:nvSpPr>
        <xdr:spPr>
          <a:xfrm>
            <a:off x="8372475" y="2428875"/>
            <a:ext cx="5381625" cy="1476376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8597906" y="2462213"/>
            <a:ext cx="5410200" cy="1257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（△△は主務）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【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振込先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西日本シティ銀行 八幡駅前支店  普通預金 口座番号３０３３９５９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九州学生バドミントン連盟  事務局（収入） 代表  有田仁志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（振込みの際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大学名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』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内をすべて記入すること。）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activeCell="B21" sqref="B21"/>
    </sheetView>
  </sheetViews>
  <sheetFormatPr defaultRowHeight="12.75" x14ac:dyDescent="0.25"/>
  <cols>
    <col min="2" max="2" width="14.06640625" customWidth="1"/>
    <col min="3" max="3" width="4.59765625" customWidth="1"/>
    <col min="4" max="4" width="103.33203125" customWidth="1"/>
  </cols>
  <sheetData>
    <row r="2" spans="1:5" ht="20.2" customHeight="1" x14ac:dyDescent="0.25">
      <c r="A2" s="2"/>
      <c r="B2" s="121" t="s">
        <v>129</v>
      </c>
      <c r="C2" s="2"/>
      <c r="D2" s="2"/>
      <c r="E2" s="2"/>
    </row>
    <row r="3" spans="1:5" ht="30" customHeight="1" x14ac:dyDescent="0.25">
      <c r="A3" s="2"/>
      <c r="B3" s="136" t="s">
        <v>65</v>
      </c>
      <c r="C3" s="136"/>
      <c r="D3" s="136"/>
      <c r="E3" s="2"/>
    </row>
    <row r="4" spans="1:5" ht="20.2" customHeight="1" x14ac:dyDescent="0.25">
      <c r="A4" s="2"/>
      <c r="B4" s="121"/>
      <c r="C4" s="2"/>
      <c r="D4" s="68" t="s">
        <v>127</v>
      </c>
      <c r="E4" s="2"/>
    </row>
    <row r="5" spans="1:5" s="2" customFormat="1" ht="20.2" customHeight="1" x14ac:dyDescent="0.25">
      <c r="B5" s="69" t="s">
        <v>49</v>
      </c>
      <c r="C5" s="69"/>
      <c r="D5" s="69" t="s">
        <v>50</v>
      </c>
    </row>
    <row r="6" spans="1:5" s="2" customFormat="1" ht="25.05" customHeight="1" x14ac:dyDescent="0.25">
      <c r="B6" s="137" t="s">
        <v>64</v>
      </c>
      <c r="C6" s="69">
        <v>1</v>
      </c>
      <c r="D6" s="70" t="s">
        <v>51</v>
      </c>
    </row>
    <row r="7" spans="1:5" s="2" customFormat="1" ht="25.05" customHeight="1" x14ac:dyDescent="0.25">
      <c r="B7" s="138"/>
      <c r="C7" s="69">
        <v>2</v>
      </c>
      <c r="D7" s="71" t="s">
        <v>52</v>
      </c>
    </row>
    <row r="8" spans="1:5" s="2" customFormat="1" ht="25.05" customHeight="1" x14ac:dyDescent="0.25">
      <c r="B8" s="138"/>
      <c r="C8" s="69">
        <v>3</v>
      </c>
      <c r="D8" s="70" t="s">
        <v>53</v>
      </c>
    </row>
    <row r="9" spans="1:5" s="2" customFormat="1" ht="25.05" customHeight="1" x14ac:dyDescent="0.25">
      <c r="B9" s="138"/>
      <c r="C9" s="69">
        <v>4</v>
      </c>
      <c r="D9" s="70" t="s">
        <v>66</v>
      </c>
    </row>
    <row r="10" spans="1:5" s="2" customFormat="1" ht="25.05" customHeight="1" x14ac:dyDescent="0.25">
      <c r="B10" s="138"/>
      <c r="C10" s="69">
        <v>5</v>
      </c>
      <c r="D10" s="70" t="s">
        <v>68</v>
      </c>
    </row>
    <row r="11" spans="1:5" s="2" customFormat="1" ht="25.05" customHeight="1" x14ac:dyDescent="0.25">
      <c r="B11" s="137" t="s">
        <v>54</v>
      </c>
      <c r="C11" s="69">
        <v>1</v>
      </c>
      <c r="D11" s="70" t="s">
        <v>123</v>
      </c>
    </row>
    <row r="12" spans="1:5" s="2" customFormat="1" ht="25.05" customHeight="1" x14ac:dyDescent="0.25">
      <c r="B12" s="137"/>
      <c r="C12" s="69">
        <v>2</v>
      </c>
      <c r="D12" s="70" t="s">
        <v>55</v>
      </c>
    </row>
    <row r="13" spans="1:5" s="2" customFormat="1" ht="25.05" customHeight="1" x14ac:dyDescent="0.25">
      <c r="B13" s="137"/>
      <c r="C13" s="69">
        <v>3</v>
      </c>
      <c r="D13" s="70" t="s">
        <v>56</v>
      </c>
    </row>
    <row r="14" spans="1:5" s="2" customFormat="1" ht="25.05" customHeight="1" x14ac:dyDescent="0.25">
      <c r="B14" s="137"/>
      <c r="C14" s="69">
        <v>4</v>
      </c>
      <c r="D14" s="70" t="s">
        <v>124</v>
      </c>
    </row>
    <row r="15" spans="1:5" s="2" customFormat="1" ht="25.05" customHeight="1" x14ac:dyDescent="0.25">
      <c r="B15" s="138" t="s">
        <v>57</v>
      </c>
      <c r="C15" s="69">
        <v>1</v>
      </c>
      <c r="D15" s="70" t="s">
        <v>58</v>
      </c>
    </row>
    <row r="16" spans="1:5" s="2" customFormat="1" ht="25.05" customHeight="1" x14ac:dyDescent="0.25">
      <c r="B16" s="138"/>
      <c r="C16" s="69">
        <v>2</v>
      </c>
      <c r="D16" s="70" t="s">
        <v>125</v>
      </c>
    </row>
    <row r="17" spans="2:4" s="2" customFormat="1" x14ac:dyDescent="0.25"/>
    <row r="18" spans="2:4" s="2" customFormat="1" x14ac:dyDescent="0.25"/>
    <row r="19" spans="2:4" s="2" customFormat="1" ht="20.2" customHeight="1" x14ac:dyDescent="0.25">
      <c r="B19" s="121" t="s">
        <v>128</v>
      </c>
    </row>
    <row r="20" spans="2:4" s="2" customFormat="1" ht="25.05" customHeight="1" x14ac:dyDescent="0.25">
      <c r="B20" s="139" t="s">
        <v>197</v>
      </c>
      <c r="C20" s="140"/>
      <c r="D20" s="141"/>
    </row>
    <row r="21" spans="2:4" s="2" customFormat="1" ht="20.2" customHeight="1" x14ac:dyDescent="0.25"/>
    <row r="22" spans="2:4" s="2" customFormat="1" ht="18.75" x14ac:dyDescent="0.25">
      <c r="B22" s="113" t="s">
        <v>59</v>
      </c>
      <c r="C22" s="114"/>
      <c r="D22" s="113" t="s">
        <v>126</v>
      </c>
    </row>
    <row r="23" spans="2:4" s="2" customFormat="1" x14ac:dyDescent="0.25"/>
    <row r="24" spans="2:4" s="2" customFormat="1" x14ac:dyDescent="0.25"/>
    <row r="25" spans="2:4" s="2" customFormat="1" x14ac:dyDescent="0.25"/>
    <row r="26" spans="2:4" s="2" customFormat="1" x14ac:dyDescent="0.25"/>
    <row r="27" spans="2:4" s="2" customFormat="1" x14ac:dyDescent="0.25"/>
  </sheetData>
  <mergeCells count="5">
    <mergeCell ref="B3:D3"/>
    <mergeCell ref="B6:B10"/>
    <mergeCell ref="B11:B14"/>
    <mergeCell ref="B15:B16"/>
    <mergeCell ref="B20:D2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7"/>
  <sheetViews>
    <sheetView topLeftCell="D1" zoomScaleNormal="100" workbookViewId="0">
      <selection activeCell="K4" sqref="K4:M4"/>
    </sheetView>
  </sheetViews>
  <sheetFormatPr defaultRowHeight="12.75" x14ac:dyDescent="0.25"/>
  <cols>
    <col min="1" max="2" width="4.59765625" customWidth="1"/>
    <col min="3" max="3" width="5.59765625" customWidth="1"/>
    <col min="4" max="4" width="4.59765625" customWidth="1"/>
    <col min="5" max="5" width="30.59765625" customWidth="1"/>
    <col min="6" max="6" width="5.59765625" customWidth="1"/>
    <col min="7" max="12" width="3.59765625" customWidth="1"/>
    <col min="13" max="13" width="32.59765625" customWidth="1"/>
    <col min="14" max="14" width="17.59765625" customWidth="1"/>
    <col min="15" max="15" width="1.9296875" customWidth="1"/>
    <col min="16" max="16" width="5.59765625" customWidth="1"/>
    <col min="17" max="17" width="4.59765625" customWidth="1"/>
    <col min="18" max="18" width="30.59765625" customWidth="1"/>
    <col min="19" max="19" width="5.59765625" customWidth="1"/>
    <col min="20" max="25" width="3.59765625" customWidth="1"/>
    <col min="26" max="26" width="32.59765625" customWidth="1"/>
    <col min="27" max="27" width="17.59765625" customWidth="1"/>
    <col min="28" max="28" width="1.9296875" customWidth="1"/>
    <col min="29" max="29" width="5.59765625" customWidth="1"/>
    <col min="30" max="30" width="4.59765625" customWidth="1"/>
    <col min="31" max="31" width="30.59765625" customWidth="1"/>
    <col min="32" max="32" width="5.59765625" customWidth="1"/>
    <col min="33" max="38" width="3.59765625" customWidth="1"/>
    <col min="39" max="39" width="32.59765625" customWidth="1"/>
    <col min="40" max="40" width="17.59765625" customWidth="1"/>
  </cols>
  <sheetData>
    <row r="1" spans="2:13" ht="16.149999999999999" x14ac:dyDescent="0.25">
      <c r="C1" s="179" t="s">
        <v>137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2:13" ht="16.5" thickBot="1" x14ac:dyDescent="0.35">
      <c r="C2" s="1"/>
    </row>
    <row r="3" spans="2:13" ht="20.2" customHeight="1" x14ac:dyDescent="0.25">
      <c r="B3" s="180" t="s">
        <v>0</v>
      </c>
      <c r="C3" s="181"/>
      <c r="D3" s="209" t="s">
        <v>140</v>
      </c>
      <c r="E3" s="210"/>
      <c r="F3" s="188" t="s">
        <v>1</v>
      </c>
      <c r="G3" s="181"/>
      <c r="H3" s="189"/>
      <c r="I3" s="188" t="s">
        <v>141</v>
      </c>
      <c r="J3" s="181"/>
      <c r="K3" s="181"/>
      <c r="L3" s="181"/>
      <c r="M3" s="208"/>
    </row>
    <row r="4" spans="2:13" s="2" customFormat="1" ht="15" customHeight="1" x14ac:dyDescent="0.25">
      <c r="B4" s="182" t="s">
        <v>2</v>
      </c>
      <c r="C4" s="183"/>
      <c r="D4" s="76" t="s">
        <v>3</v>
      </c>
      <c r="E4" s="96"/>
      <c r="F4" s="190" t="s">
        <v>60</v>
      </c>
      <c r="G4" s="183"/>
      <c r="H4" s="191"/>
      <c r="I4" s="214" t="s">
        <v>3</v>
      </c>
      <c r="J4" s="215"/>
      <c r="K4" s="198"/>
      <c r="L4" s="198"/>
      <c r="M4" s="199"/>
    </row>
    <row r="5" spans="2:13" s="2" customFormat="1" ht="20.2" customHeight="1" x14ac:dyDescent="0.25">
      <c r="B5" s="184"/>
      <c r="C5" s="185"/>
      <c r="D5" s="200"/>
      <c r="E5" s="211"/>
      <c r="F5" s="192"/>
      <c r="G5" s="185"/>
      <c r="H5" s="193"/>
      <c r="I5" s="200"/>
      <c r="J5" s="201"/>
      <c r="K5" s="201"/>
      <c r="L5" s="201"/>
      <c r="M5" s="202"/>
    </row>
    <row r="6" spans="2:13" s="2" customFormat="1" ht="20.2" customHeight="1" x14ac:dyDescent="0.25">
      <c r="B6" s="184"/>
      <c r="C6" s="185"/>
      <c r="D6" s="212"/>
      <c r="E6" s="213"/>
      <c r="F6" s="192"/>
      <c r="G6" s="185"/>
      <c r="H6" s="193"/>
      <c r="I6" s="192" t="s">
        <v>61</v>
      </c>
      <c r="J6" s="185"/>
      <c r="K6" s="203"/>
      <c r="L6" s="203"/>
      <c r="M6" s="204"/>
    </row>
    <row r="7" spans="2:13" s="3" customFormat="1" ht="20.2" customHeight="1" thickBot="1" x14ac:dyDescent="0.3">
      <c r="B7" s="186"/>
      <c r="C7" s="187"/>
      <c r="D7" s="112" t="s">
        <v>122</v>
      </c>
      <c r="E7" s="97"/>
      <c r="F7" s="194"/>
      <c r="G7" s="187"/>
      <c r="H7" s="195"/>
      <c r="I7" s="196" t="s">
        <v>62</v>
      </c>
      <c r="J7" s="197"/>
      <c r="K7" s="205"/>
      <c r="L7" s="206"/>
      <c r="M7" s="207"/>
    </row>
    <row r="8" spans="2:13" s="3" customFormat="1" ht="15" customHeight="1" x14ac:dyDescent="0.25">
      <c r="C8" s="63"/>
      <c r="D8" s="63"/>
      <c r="E8" s="72"/>
      <c r="F8" s="63"/>
      <c r="G8" s="63"/>
      <c r="H8" s="63"/>
      <c r="I8" s="73"/>
      <c r="J8" s="73"/>
      <c r="K8" s="73"/>
      <c r="L8" s="73"/>
      <c r="M8" s="73"/>
    </row>
    <row r="9" spans="2:13" s="3" customFormat="1" ht="20.2" customHeight="1" thickBot="1" x14ac:dyDescent="0.3">
      <c r="C9" s="63"/>
      <c r="D9" s="63"/>
      <c r="E9"/>
      <c r="F9" s="68" t="s">
        <v>67</v>
      </c>
      <c r="G9" s="63"/>
      <c r="H9" s="63"/>
      <c r="I9" s="73"/>
      <c r="J9" s="73"/>
      <c r="K9" s="73"/>
      <c r="L9" s="73"/>
      <c r="M9" s="73"/>
    </row>
    <row r="10" spans="2:13" s="3" customFormat="1" ht="20.2" customHeight="1" x14ac:dyDescent="0.25">
      <c r="C10" s="63"/>
      <c r="D10" s="63" t="s">
        <v>63</v>
      </c>
      <c r="E10" s="88" t="s">
        <v>92</v>
      </c>
      <c r="F10" s="94" t="str">
        <f>IF(COUNTA(G23:G37)+COUNTA(T23:T37)+COUNTA(AG23:AG37)&gt;0,"有","無")</f>
        <v>無</v>
      </c>
      <c r="G10" s="63"/>
      <c r="H10" s="63"/>
      <c r="I10" s="73"/>
      <c r="J10" s="73"/>
      <c r="K10" s="73"/>
      <c r="L10" s="73"/>
      <c r="M10" s="73"/>
    </row>
    <row r="11" spans="2:13" s="3" customFormat="1" ht="20.2" customHeight="1" x14ac:dyDescent="0.25">
      <c r="C11" s="63"/>
      <c r="D11" s="63"/>
      <c r="E11" s="89" t="s">
        <v>93</v>
      </c>
      <c r="F11" s="95">
        <f>COUNTA(H23:H37)+COUNTA(U23:U37)+COUNTA(AH23:AH37)</f>
        <v>0</v>
      </c>
      <c r="G11" s="63"/>
      <c r="H11" s="63"/>
      <c r="I11" s="73"/>
      <c r="J11" s="73"/>
      <c r="K11" s="73"/>
      <c r="L11" s="73"/>
      <c r="M11" s="73"/>
    </row>
    <row r="12" spans="2:13" s="3" customFormat="1" ht="20.2" customHeight="1" x14ac:dyDescent="0.25">
      <c r="C12" s="63"/>
      <c r="D12" s="63"/>
      <c r="E12" s="90" t="s">
        <v>94</v>
      </c>
      <c r="F12" s="77">
        <f>(COUNTA(I23:I37)+COUNTA(V23:V37)+COUNTA(AI23:AI37))/2</f>
        <v>0</v>
      </c>
      <c r="G12" s="63"/>
      <c r="H12" s="63"/>
      <c r="I12" s="73"/>
      <c r="J12" s="73"/>
      <c r="K12" s="73"/>
      <c r="L12" s="73"/>
      <c r="M12" s="73"/>
    </row>
    <row r="13" spans="2:13" s="3" customFormat="1" ht="20.2" customHeight="1" x14ac:dyDescent="0.25">
      <c r="C13" s="63"/>
      <c r="D13" s="63"/>
      <c r="E13" s="89" t="s">
        <v>95</v>
      </c>
      <c r="F13" s="79" t="str">
        <f>IF(COUNTA(J23:J37)+COUNTA(W23:W37)+COUNTA(AJ23:AJ37)&gt;0,"有","無")</f>
        <v>無</v>
      </c>
      <c r="G13" s="63"/>
      <c r="H13" s="63"/>
      <c r="I13" s="73"/>
      <c r="J13" s="73"/>
      <c r="K13" s="73"/>
      <c r="L13" s="73"/>
      <c r="M13" s="73"/>
    </row>
    <row r="14" spans="2:13" s="3" customFormat="1" ht="20.2" customHeight="1" x14ac:dyDescent="0.25">
      <c r="C14" s="63"/>
      <c r="D14" s="63"/>
      <c r="E14" s="89" t="s">
        <v>96</v>
      </c>
      <c r="F14" s="95">
        <f>COUNTA(K23:K37)+COUNTA(X23:X37)+COUNTA(AK23:AK37)</f>
        <v>0</v>
      </c>
      <c r="G14" s="63"/>
      <c r="H14" s="63"/>
      <c r="I14" s="73"/>
      <c r="J14" s="73"/>
      <c r="K14" s="73"/>
      <c r="L14" s="73"/>
      <c r="M14" s="73"/>
    </row>
    <row r="15" spans="2:13" s="3" customFormat="1" ht="20.2" customHeight="1" thickBot="1" x14ac:dyDescent="0.3">
      <c r="C15" s="63"/>
      <c r="D15" s="63"/>
      <c r="E15" s="91" t="s">
        <v>97</v>
      </c>
      <c r="F15" s="78">
        <f>(COUNTA(L23:L37)+COUNTA(Y23:Y37)+COUNTA(AL23:AL37))/2</f>
        <v>0</v>
      </c>
      <c r="G15" s="63"/>
      <c r="H15" s="63"/>
      <c r="I15" s="73"/>
      <c r="J15" s="73"/>
      <c r="K15" s="73"/>
      <c r="L15" s="73"/>
      <c r="M15" s="73"/>
    </row>
    <row r="17" spans="3:40" ht="19.149999999999999" thickBot="1" x14ac:dyDescent="0.4">
      <c r="C17" s="92" t="s">
        <v>29</v>
      </c>
      <c r="D17" s="93"/>
      <c r="E17" s="4"/>
      <c r="F17" s="4"/>
      <c r="G17" s="4"/>
      <c r="H17" s="4"/>
      <c r="I17" s="4"/>
      <c r="J17" s="4"/>
      <c r="K17" s="4"/>
      <c r="L17" s="4"/>
      <c r="M17" s="4"/>
    </row>
    <row r="18" spans="3:40" ht="20.2" customHeight="1" x14ac:dyDescent="0.25">
      <c r="C18" s="161" t="s">
        <v>48</v>
      </c>
      <c r="D18" s="162"/>
      <c r="E18" s="163"/>
      <c r="F18" s="164"/>
      <c r="G18" s="165"/>
      <c r="H18" s="166" t="s">
        <v>6</v>
      </c>
      <c r="I18" s="167"/>
      <c r="J18" s="162"/>
      <c r="K18" s="168"/>
      <c r="L18" s="169"/>
      <c r="M18" s="170"/>
      <c r="P18" s="161" t="s">
        <v>91</v>
      </c>
      <c r="Q18" s="162"/>
      <c r="R18" s="163">
        <f>E18</f>
        <v>0</v>
      </c>
      <c r="S18" s="164"/>
      <c r="T18" s="165"/>
      <c r="U18" s="166" t="s">
        <v>6</v>
      </c>
      <c r="V18" s="167"/>
      <c r="W18" s="162"/>
      <c r="X18" s="168">
        <f>K18</f>
        <v>0</v>
      </c>
      <c r="Y18" s="169"/>
      <c r="Z18" s="170"/>
      <c r="AC18" s="161" t="s">
        <v>91</v>
      </c>
      <c r="AD18" s="162"/>
      <c r="AE18" s="163">
        <f>E18</f>
        <v>0</v>
      </c>
      <c r="AF18" s="164"/>
      <c r="AG18" s="165"/>
      <c r="AH18" s="166" t="s">
        <v>6</v>
      </c>
      <c r="AI18" s="167"/>
      <c r="AJ18" s="162"/>
      <c r="AK18" s="168">
        <f>K18</f>
        <v>0</v>
      </c>
      <c r="AL18" s="169"/>
      <c r="AM18" s="170"/>
    </row>
    <row r="19" spans="3:40" ht="20.2" customHeight="1" x14ac:dyDescent="0.25">
      <c r="C19" s="171" t="s">
        <v>7</v>
      </c>
      <c r="D19" s="145"/>
      <c r="E19" s="172"/>
      <c r="F19" s="173"/>
      <c r="G19" s="174"/>
      <c r="H19" s="144" t="s">
        <v>7</v>
      </c>
      <c r="I19" s="175"/>
      <c r="J19" s="145"/>
      <c r="K19" s="150"/>
      <c r="L19" s="151"/>
      <c r="M19" s="176"/>
      <c r="P19" s="171" t="s">
        <v>7</v>
      </c>
      <c r="Q19" s="145"/>
      <c r="R19" s="172">
        <f>E19</f>
        <v>0</v>
      </c>
      <c r="S19" s="173"/>
      <c r="T19" s="174"/>
      <c r="U19" s="144" t="s">
        <v>7</v>
      </c>
      <c r="V19" s="175"/>
      <c r="W19" s="145"/>
      <c r="X19" s="150">
        <f>K19</f>
        <v>0</v>
      </c>
      <c r="Y19" s="151"/>
      <c r="Z19" s="176"/>
      <c r="AC19" s="171" t="s">
        <v>7</v>
      </c>
      <c r="AD19" s="145"/>
      <c r="AE19" s="172">
        <f>E19</f>
        <v>0</v>
      </c>
      <c r="AF19" s="173"/>
      <c r="AG19" s="174"/>
      <c r="AH19" s="144" t="s">
        <v>7</v>
      </c>
      <c r="AI19" s="175"/>
      <c r="AJ19" s="145"/>
      <c r="AK19" s="150">
        <f>K19</f>
        <v>0</v>
      </c>
      <c r="AL19" s="151"/>
      <c r="AM19" s="176"/>
    </row>
    <row r="20" spans="3:40" ht="20.2" customHeight="1" thickBot="1" x14ac:dyDescent="0.3">
      <c r="C20" s="171" t="s">
        <v>8</v>
      </c>
      <c r="D20" s="145"/>
      <c r="E20" s="172"/>
      <c r="F20" s="173"/>
      <c r="G20" s="174"/>
      <c r="H20" s="144" t="s">
        <v>9</v>
      </c>
      <c r="I20" s="175"/>
      <c r="J20" s="145"/>
      <c r="K20" s="150"/>
      <c r="L20" s="151"/>
      <c r="M20" s="176"/>
      <c r="P20" s="171" t="s">
        <v>8</v>
      </c>
      <c r="Q20" s="145"/>
      <c r="R20" s="172">
        <f>E20</f>
        <v>0</v>
      </c>
      <c r="S20" s="173"/>
      <c r="T20" s="174"/>
      <c r="U20" s="144" t="s">
        <v>9</v>
      </c>
      <c r="V20" s="175"/>
      <c r="W20" s="145"/>
      <c r="X20" s="150">
        <f>K20</f>
        <v>0</v>
      </c>
      <c r="Y20" s="151"/>
      <c r="Z20" s="176"/>
      <c r="AC20" s="171" t="s">
        <v>8</v>
      </c>
      <c r="AD20" s="145"/>
      <c r="AE20" s="172">
        <f>E20</f>
        <v>0</v>
      </c>
      <c r="AF20" s="173"/>
      <c r="AG20" s="174"/>
      <c r="AH20" s="144" t="s">
        <v>9</v>
      </c>
      <c r="AI20" s="175"/>
      <c r="AJ20" s="145"/>
      <c r="AK20" s="150">
        <f>K20</f>
        <v>0</v>
      </c>
      <c r="AL20" s="151"/>
      <c r="AM20" s="176"/>
    </row>
    <row r="21" spans="3:40" ht="13.5" customHeight="1" x14ac:dyDescent="0.25">
      <c r="C21" s="148" t="s">
        <v>10</v>
      </c>
      <c r="D21" s="155" t="s">
        <v>11</v>
      </c>
      <c r="E21" s="156"/>
      <c r="F21" s="159" t="s">
        <v>12</v>
      </c>
      <c r="G21" s="150" t="s">
        <v>26</v>
      </c>
      <c r="H21" s="151"/>
      <c r="I21" s="151"/>
      <c r="J21" s="150" t="s">
        <v>27</v>
      </c>
      <c r="K21" s="151"/>
      <c r="L21" s="152"/>
      <c r="M21" s="177" t="s">
        <v>28</v>
      </c>
      <c r="N21" s="142" t="s">
        <v>14</v>
      </c>
      <c r="P21" s="148" t="s">
        <v>10</v>
      </c>
      <c r="Q21" s="155" t="s">
        <v>11</v>
      </c>
      <c r="R21" s="156"/>
      <c r="S21" s="159" t="s">
        <v>12</v>
      </c>
      <c r="T21" s="150" t="s">
        <v>26</v>
      </c>
      <c r="U21" s="151"/>
      <c r="V21" s="151"/>
      <c r="W21" s="150" t="s">
        <v>27</v>
      </c>
      <c r="X21" s="151"/>
      <c r="Y21" s="152"/>
      <c r="Z21" s="177" t="s">
        <v>28</v>
      </c>
      <c r="AA21" s="142" t="s">
        <v>14</v>
      </c>
      <c r="AC21" s="148" t="s">
        <v>10</v>
      </c>
      <c r="AD21" s="155" t="s">
        <v>11</v>
      </c>
      <c r="AE21" s="156"/>
      <c r="AF21" s="159" t="s">
        <v>12</v>
      </c>
      <c r="AG21" s="150" t="s">
        <v>26</v>
      </c>
      <c r="AH21" s="151"/>
      <c r="AI21" s="151"/>
      <c r="AJ21" s="150" t="s">
        <v>27</v>
      </c>
      <c r="AK21" s="151"/>
      <c r="AL21" s="152"/>
      <c r="AM21" s="153" t="s">
        <v>28</v>
      </c>
      <c r="AN21" s="142" t="s">
        <v>14</v>
      </c>
    </row>
    <row r="22" spans="3:40" ht="15" customHeight="1" x14ac:dyDescent="0.25">
      <c r="C22" s="149"/>
      <c r="D22" s="157"/>
      <c r="E22" s="158"/>
      <c r="F22" s="160"/>
      <c r="G22" s="16" t="s">
        <v>18</v>
      </c>
      <c r="H22" s="16" t="s">
        <v>19</v>
      </c>
      <c r="I22" s="16" t="s">
        <v>20</v>
      </c>
      <c r="J22" s="16" t="s">
        <v>21</v>
      </c>
      <c r="K22" s="16" t="s">
        <v>22</v>
      </c>
      <c r="L22" s="22" t="s">
        <v>23</v>
      </c>
      <c r="M22" s="178"/>
      <c r="N22" s="143"/>
      <c r="P22" s="149"/>
      <c r="Q22" s="157"/>
      <c r="R22" s="158"/>
      <c r="S22" s="160"/>
      <c r="T22" s="16" t="s">
        <v>18</v>
      </c>
      <c r="U22" s="16" t="s">
        <v>19</v>
      </c>
      <c r="V22" s="16" t="s">
        <v>20</v>
      </c>
      <c r="W22" s="16" t="s">
        <v>21</v>
      </c>
      <c r="X22" s="16" t="s">
        <v>22</v>
      </c>
      <c r="Y22" s="22" t="s">
        <v>23</v>
      </c>
      <c r="Z22" s="178"/>
      <c r="AA22" s="143"/>
      <c r="AC22" s="149"/>
      <c r="AD22" s="157"/>
      <c r="AE22" s="158"/>
      <c r="AF22" s="160"/>
      <c r="AG22" s="16" t="s">
        <v>18</v>
      </c>
      <c r="AH22" s="16" t="s">
        <v>19</v>
      </c>
      <c r="AI22" s="16" t="s">
        <v>20</v>
      </c>
      <c r="AJ22" s="16" t="s">
        <v>21</v>
      </c>
      <c r="AK22" s="16" t="s">
        <v>22</v>
      </c>
      <c r="AL22" s="22" t="s">
        <v>23</v>
      </c>
      <c r="AM22" s="154"/>
      <c r="AN22" s="143"/>
    </row>
    <row r="23" spans="3:40" ht="20.2" customHeight="1" x14ac:dyDescent="0.25">
      <c r="C23" s="5">
        <v>1</v>
      </c>
      <c r="D23" s="144"/>
      <c r="E23" s="145"/>
      <c r="F23" s="12"/>
      <c r="G23" s="61"/>
      <c r="H23" s="61"/>
      <c r="I23" s="61"/>
      <c r="J23" s="61"/>
      <c r="K23" s="61"/>
      <c r="L23" s="61"/>
      <c r="M23" s="59"/>
      <c r="N23" s="28"/>
      <c r="P23" s="5">
        <v>16</v>
      </c>
      <c r="Q23" s="144"/>
      <c r="R23" s="145"/>
      <c r="S23" s="15"/>
      <c r="T23" s="61"/>
      <c r="U23" s="61"/>
      <c r="V23" s="61"/>
      <c r="W23" s="61"/>
      <c r="X23" s="61"/>
      <c r="Y23" s="61"/>
      <c r="Z23" s="59"/>
      <c r="AA23" s="28"/>
      <c r="AC23" s="5">
        <v>31</v>
      </c>
      <c r="AD23" s="144"/>
      <c r="AE23" s="145"/>
      <c r="AF23" s="15"/>
      <c r="AG23" s="61"/>
      <c r="AH23" s="61"/>
      <c r="AI23" s="61"/>
      <c r="AJ23" s="61"/>
      <c r="AK23" s="61"/>
      <c r="AL23" s="61"/>
      <c r="AM23" s="23"/>
      <c r="AN23" s="28"/>
    </row>
    <row r="24" spans="3:40" ht="20.2" customHeight="1" x14ac:dyDescent="0.25">
      <c r="C24" s="5">
        <v>2</v>
      </c>
      <c r="D24" s="144"/>
      <c r="E24" s="145"/>
      <c r="F24" s="12"/>
      <c r="G24" s="61"/>
      <c r="H24" s="61"/>
      <c r="I24" s="61"/>
      <c r="J24" s="61"/>
      <c r="K24" s="61"/>
      <c r="L24" s="61"/>
      <c r="M24" s="59"/>
      <c r="N24" s="28"/>
      <c r="P24" s="5">
        <v>17</v>
      </c>
      <c r="Q24" s="144"/>
      <c r="R24" s="145"/>
      <c r="S24" s="15"/>
      <c r="T24" s="61"/>
      <c r="U24" s="61"/>
      <c r="V24" s="61"/>
      <c r="W24" s="61"/>
      <c r="X24" s="61"/>
      <c r="Y24" s="61"/>
      <c r="Z24" s="59"/>
      <c r="AA24" s="28"/>
      <c r="AC24" s="5">
        <v>32</v>
      </c>
      <c r="AD24" s="144"/>
      <c r="AE24" s="145"/>
      <c r="AF24" s="15"/>
      <c r="AG24" s="61"/>
      <c r="AH24" s="61"/>
      <c r="AI24" s="61"/>
      <c r="AJ24" s="61"/>
      <c r="AK24" s="61"/>
      <c r="AL24" s="61"/>
      <c r="AM24" s="23"/>
      <c r="AN24" s="28"/>
    </row>
    <row r="25" spans="3:40" ht="20.2" customHeight="1" x14ac:dyDescent="0.25">
      <c r="C25" s="5">
        <v>3</v>
      </c>
      <c r="D25" s="144"/>
      <c r="E25" s="145"/>
      <c r="F25" s="12"/>
      <c r="G25" s="61"/>
      <c r="H25" s="61"/>
      <c r="I25" s="61"/>
      <c r="J25" s="61"/>
      <c r="K25" s="61"/>
      <c r="L25" s="61"/>
      <c r="M25" s="59"/>
      <c r="N25" s="28"/>
      <c r="P25" s="5">
        <v>18</v>
      </c>
      <c r="Q25" s="144"/>
      <c r="R25" s="145"/>
      <c r="S25" s="15"/>
      <c r="T25" s="61"/>
      <c r="U25" s="61"/>
      <c r="V25" s="61"/>
      <c r="W25" s="61"/>
      <c r="X25" s="61"/>
      <c r="Y25" s="61"/>
      <c r="Z25" s="59"/>
      <c r="AA25" s="28"/>
      <c r="AC25" s="5">
        <v>33</v>
      </c>
      <c r="AD25" s="144"/>
      <c r="AE25" s="145"/>
      <c r="AF25" s="15"/>
      <c r="AG25" s="61"/>
      <c r="AH25" s="61"/>
      <c r="AI25" s="61"/>
      <c r="AJ25" s="61"/>
      <c r="AK25" s="61"/>
      <c r="AL25" s="61"/>
      <c r="AM25" s="23"/>
      <c r="AN25" s="28"/>
    </row>
    <row r="26" spans="3:40" ht="20.2" customHeight="1" x14ac:dyDescent="0.25">
      <c r="C26" s="5">
        <v>4</v>
      </c>
      <c r="D26" s="144"/>
      <c r="E26" s="145"/>
      <c r="F26" s="12"/>
      <c r="G26" s="61"/>
      <c r="H26" s="61"/>
      <c r="I26" s="61"/>
      <c r="J26" s="61"/>
      <c r="K26" s="61"/>
      <c r="L26" s="61"/>
      <c r="M26" s="59"/>
      <c r="N26" s="28"/>
      <c r="P26" s="5">
        <v>19</v>
      </c>
      <c r="Q26" s="144"/>
      <c r="R26" s="145"/>
      <c r="S26" s="15"/>
      <c r="T26" s="61"/>
      <c r="U26" s="61"/>
      <c r="V26" s="61"/>
      <c r="W26" s="61"/>
      <c r="X26" s="61"/>
      <c r="Y26" s="61"/>
      <c r="Z26" s="59"/>
      <c r="AA26" s="28"/>
      <c r="AC26" s="5">
        <v>34</v>
      </c>
      <c r="AD26" s="144"/>
      <c r="AE26" s="145"/>
      <c r="AF26" s="15"/>
      <c r="AG26" s="61"/>
      <c r="AH26" s="61"/>
      <c r="AI26" s="61"/>
      <c r="AJ26" s="61"/>
      <c r="AK26" s="61"/>
      <c r="AL26" s="61"/>
      <c r="AM26" s="23"/>
      <c r="AN26" s="28"/>
    </row>
    <row r="27" spans="3:40" ht="20.2" customHeight="1" x14ac:dyDescent="0.25">
      <c r="C27" s="5">
        <v>5</v>
      </c>
      <c r="D27" s="144"/>
      <c r="E27" s="145"/>
      <c r="F27" s="12"/>
      <c r="G27" s="61"/>
      <c r="H27" s="61"/>
      <c r="I27" s="61"/>
      <c r="J27" s="61"/>
      <c r="K27" s="61"/>
      <c r="L27" s="61"/>
      <c r="M27" s="59"/>
      <c r="N27" s="28"/>
      <c r="P27" s="5">
        <v>20</v>
      </c>
      <c r="Q27" s="144"/>
      <c r="R27" s="145"/>
      <c r="S27" s="15"/>
      <c r="T27" s="61"/>
      <c r="U27" s="61"/>
      <c r="V27" s="61"/>
      <c r="W27" s="61"/>
      <c r="X27" s="61"/>
      <c r="Y27" s="61"/>
      <c r="Z27" s="59"/>
      <c r="AA27" s="28"/>
      <c r="AC27" s="5">
        <v>35</v>
      </c>
      <c r="AD27" s="144"/>
      <c r="AE27" s="145"/>
      <c r="AF27" s="15"/>
      <c r="AG27" s="61"/>
      <c r="AH27" s="61"/>
      <c r="AI27" s="61"/>
      <c r="AJ27" s="61"/>
      <c r="AK27" s="61"/>
      <c r="AL27" s="61"/>
      <c r="AM27" s="23"/>
      <c r="AN27" s="28"/>
    </row>
    <row r="28" spans="3:40" ht="20.2" customHeight="1" x14ac:dyDescent="0.25">
      <c r="C28" s="5">
        <v>6</v>
      </c>
      <c r="D28" s="144"/>
      <c r="E28" s="145"/>
      <c r="F28" s="12"/>
      <c r="G28" s="61"/>
      <c r="H28" s="61"/>
      <c r="I28" s="61"/>
      <c r="J28" s="61"/>
      <c r="K28" s="61"/>
      <c r="L28" s="61"/>
      <c r="M28" s="59"/>
      <c r="N28" s="28"/>
      <c r="P28" s="5">
        <v>21</v>
      </c>
      <c r="Q28" s="144"/>
      <c r="R28" s="145"/>
      <c r="S28" s="15"/>
      <c r="T28" s="61"/>
      <c r="U28" s="61"/>
      <c r="V28" s="61"/>
      <c r="W28" s="61"/>
      <c r="X28" s="61"/>
      <c r="Y28" s="61"/>
      <c r="Z28" s="59"/>
      <c r="AA28" s="28"/>
      <c r="AC28" s="5">
        <v>36</v>
      </c>
      <c r="AD28" s="144"/>
      <c r="AE28" s="145"/>
      <c r="AF28" s="15"/>
      <c r="AG28" s="61"/>
      <c r="AH28" s="61"/>
      <c r="AI28" s="61"/>
      <c r="AJ28" s="61"/>
      <c r="AK28" s="61"/>
      <c r="AL28" s="61"/>
      <c r="AM28" s="23"/>
      <c r="AN28" s="28"/>
    </row>
    <row r="29" spans="3:40" ht="20.2" customHeight="1" x14ac:dyDescent="0.25">
      <c r="C29" s="5">
        <v>7</v>
      </c>
      <c r="D29" s="144"/>
      <c r="E29" s="145"/>
      <c r="F29" s="12"/>
      <c r="G29" s="61"/>
      <c r="H29" s="61"/>
      <c r="I29" s="61"/>
      <c r="J29" s="61"/>
      <c r="K29" s="61"/>
      <c r="L29" s="61"/>
      <c r="M29" s="59"/>
      <c r="N29" s="28"/>
      <c r="P29" s="5">
        <v>22</v>
      </c>
      <c r="Q29" s="144"/>
      <c r="R29" s="145"/>
      <c r="S29" s="15"/>
      <c r="T29" s="61"/>
      <c r="U29" s="61"/>
      <c r="V29" s="61"/>
      <c r="W29" s="61"/>
      <c r="X29" s="61"/>
      <c r="Y29" s="61"/>
      <c r="Z29" s="59"/>
      <c r="AA29" s="28"/>
      <c r="AC29" s="5">
        <v>37</v>
      </c>
      <c r="AD29" s="144"/>
      <c r="AE29" s="145"/>
      <c r="AF29" s="15"/>
      <c r="AG29" s="61"/>
      <c r="AH29" s="61"/>
      <c r="AI29" s="61"/>
      <c r="AJ29" s="61"/>
      <c r="AK29" s="61"/>
      <c r="AL29" s="61"/>
      <c r="AM29" s="23"/>
      <c r="AN29" s="28"/>
    </row>
    <row r="30" spans="3:40" ht="20.2" customHeight="1" x14ac:dyDescent="0.25">
      <c r="C30" s="5">
        <v>8</v>
      </c>
      <c r="D30" s="144"/>
      <c r="E30" s="145"/>
      <c r="F30" s="12"/>
      <c r="G30" s="61"/>
      <c r="H30" s="61"/>
      <c r="I30" s="61"/>
      <c r="J30" s="61"/>
      <c r="K30" s="61"/>
      <c r="L30" s="61"/>
      <c r="M30" s="59"/>
      <c r="N30" s="28"/>
      <c r="P30" s="5">
        <v>23</v>
      </c>
      <c r="Q30" s="144"/>
      <c r="R30" s="145"/>
      <c r="S30" s="15"/>
      <c r="T30" s="61"/>
      <c r="U30" s="61"/>
      <c r="V30" s="61"/>
      <c r="W30" s="61"/>
      <c r="X30" s="61"/>
      <c r="Y30" s="61"/>
      <c r="Z30" s="59"/>
      <c r="AA30" s="28"/>
      <c r="AC30" s="5">
        <v>38</v>
      </c>
      <c r="AD30" s="144"/>
      <c r="AE30" s="145"/>
      <c r="AF30" s="15"/>
      <c r="AG30" s="61"/>
      <c r="AH30" s="61"/>
      <c r="AI30" s="61"/>
      <c r="AJ30" s="61"/>
      <c r="AK30" s="61"/>
      <c r="AL30" s="61"/>
      <c r="AM30" s="23"/>
      <c r="AN30" s="28"/>
    </row>
    <row r="31" spans="3:40" ht="20.2" customHeight="1" x14ac:dyDescent="0.25">
      <c r="C31" s="5">
        <v>9</v>
      </c>
      <c r="D31" s="144"/>
      <c r="E31" s="145"/>
      <c r="F31" s="12"/>
      <c r="G31" s="61"/>
      <c r="H31" s="61"/>
      <c r="I31" s="61"/>
      <c r="J31" s="61"/>
      <c r="K31" s="61"/>
      <c r="L31" s="61"/>
      <c r="M31" s="59"/>
      <c r="N31" s="28"/>
      <c r="P31" s="5">
        <v>24</v>
      </c>
      <c r="Q31" s="144"/>
      <c r="R31" s="145"/>
      <c r="S31" s="15"/>
      <c r="T31" s="61"/>
      <c r="U31" s="61"/>
      <c r="V31" s="61"/>
      <c r="W31" s="61"/>
      <c r="X31" s="61"/>
      <c r="Y31" s="61"/>
      <c r="Z31" s="59"/>
      <c r="AA31" s="28"/>
      <c r="AC31" s="5">
        <v>39</v>
      </c>
      <c r="AD31" s="144"/>
      <c r="AE31" s="145"/>
      <c r="AF31" s="15"/>
      <c r="AG31" s="61"/>
      <c r="AH31" s="61"/>
      <c r="AI31" s="61"/>
      <c r="AJ31" s="61"/>
      <c r="AK31" s="61"/>
      <c r="AL31" s="61"/>
      <c r="AM31" s="23"/>
      <c r="AN31" s="28"/>
    </row>
    <row r="32" spans="3:40" ht="20.2" customHeight="1" x14ac:dyDescent="0.25">
      <c r="C32" s="5">
        <v>10</v>
      </c>
      <c r="D32" s="144"/>
      <c r="E32" s="145"/>
      <c r="F32" s="12"/>
      <c r="G32" s="61"/>
      <c r="H32" s="61"/>
      <c r="I32" s="61"/>
      <c r="J32" s="61"/>
      <c r="K32" s="61"/>
      <c r="L32" s="61"/>
      <c r="M32" s="59"/>
      <c r="N32" s="28"/>
      <c r="P32" s="5">
        <v>25</v>
      </c>
      <c r="Q32" s="144"/>
      <c r="R32" s="145"/>
      <c r="S32" s="15"/>
      <c r="T32" s="61"/>
      <c r="U32" s="61"/>
      <c r="V32" s="61"/>
      <c r="W32" s="61"/>
      <c r="X32" s="61"/>
      <c r="Y32" s="61"/>
      <c r="Z32" s="59"/>
      <c r="AA32" s="28"/>
      <c r="AC32" s="5">
        <v>40</v>
      </c>
      <c r="AD32" s="144"/>
      <c r="AE32" s="145"/>
      <c r="AF32" s="15"/>
      <c r="AG32" s="61"/>
      <c r="AH32" s="61"/>
      <c r="AI32" s="61"/>
      <c r="AJ32" s="61"/>
      <c r="AK32" s="61"/>
      <c r="AL32" s="61"/>
      <c r="AM32" s="23"/>
      <c r="AN32" s="28"/>
    </row>
    <row r="33" spans="2:40" ht="20.2" customHeight="1" x14ac:dyDescent="0.25">
      <c r="C33" s="5">
        <v>11</v>
      </c>
      <c r="D33" s="144"/>
      <c r="E33" s="145"/>
      <c r="F33" s="12"/>
      <c r="G33" s="61"/>
      <c r="H33" s="61"/>
      <c r="I33" s="61"/>
      <c r="J33" s="61"/>
      <c r="K33" s="61"/>
      <c r="L33" s="61"/>
      <c r="M33" s="59"/>
      <c r="N33" s="28"/>
      <c r="P33" s="5">
        <v>26</v>
      </c>
      <c r="Q33" s="144"/>
      <c r="R33" s="145"/>
      <c r="S33" s="15"/>
      <c r="T33" s="61"/>
      <c r="U33" s="61"/>
      <c r="V33" s="61"/>
      <c r="W33" s="61"/>
      <c r="X33" s="61"/>
      <c r="Y33" s="61"/>
      <c r="Z33" s="59"/>
      <c r="AA33" s="28"/>
      <c r="AC33" s="5">
        <v>41</v>
      </c>
      <c r="AD33" s="144"/>
      <c r="AE33" s="145"/>
      <c r="AF33" s="15"/>
      <c r="AG33" s="61"/>
      <c r="AH33" s="61"/>
      <c r="AI33" s="61"/>
      <c r="AJ33" s="61"/>
      <c r="AK33" s="61"/>
      <c r="AL33" s="61"/>
      <c r="AM33" s="23"/>
      <c r="AN33" s="28"/>
    </row>
    <row r="34" spans="2:40" ht="20.2" customHeight="1" x14ac:dyDescent="0.25">
      <c r="C34" s="5">
        <v>12</v>
      </c>
      <c r="D34" s="144"/>
      <c r="E34" s="145"/>
      <c r="F34" s="12"/>
      <c r="G34" s="61"/>
      <c r="H34" s="61"/>
      <c r="I34" s="61"/>
      <c r="J34" s="61"/>
      <c r="K34" s="61"/>
      <c r="L34" s="61"/>
      <c r="M34" s="59"/>
      <c r="N34" s="28"/>
      <c r="P34" s="5">
        <v>27</v>
      </c>
      <c r="Q34" s="144"/>
      <c r="R34" s="145"/>
      <c r="S34" s="15"/>
      <c r="T34" s="61"/>
      <c r="U34" s="61"/>
      <c r="V34" s="61"/>
      <c r="W34" s="61"/>
      <c r="X34" s="61"/>
      <c r="Y34" s="61"/>
      <c r="Z34" s="59"/>
      <c r="AA34" s="28"/>
      <c r="AC34" s="5">
        <v>42</v>
      </c>
      <c r="AD34" s="144"/>
      <c r="AE34" s="145"/>
      <c r="AF34" s="15"/>
      <c r="AG34" s="61"/>
      <c r="AH34" s="61"/>
      <c r="AI34" s="61"/>
      <c r="AJ34" s="61"/>
      <c r="AK34" s="61"/>
      <c r="AL34" s="61"/>
      <c r="AM34" s="23"/>
      <c r="AN34" s="28"/>
    </row>
    <row r="35" spans="2:40" ht="20.2" customHeight="1" x14ac:dyDescent="0.25">
      <c r="C35" s="5">
        <v>13</v>
      </c>
      <c r="D35" s="144"/>
      <c r="E35" s="145"/>
      <c r="F35" s="12"/>
      <c r="G35" s="61"/>
      <c r="H35" s="61"/>
      <c r="I35" s="61"/>
      <c r="J35" s="61"/>
      <c r="K35" s="61"/>
      <c r="L35" s="61"/>
      <c r="M35" s="59"/>
      <c r="N35" s="28"/>
      <c r="P35" s="5">
        <v>28</v>
      </c>
      <c r="Q35" s="144"/>
      <c r="R35" s="145"/>
      <c r="S35" s="15"/>
      <c r="T35" s="61"/>
      <c r="U35" s="61"/>
      <c r="V35" s="61"/>
      <c r="W35" s="61"/>
      <c r="X35" s="61"/>
      <c r="Y35" s="61"/>
      <c r="Z35" s="59"/>
      <c r="AA35" s="28"/>
      <c r="AC35" s="5">
        <v>43</v>
      </c>
      <c r="AD35" s="144"/>
      <c r="AE35" s="145"/>
      <c r="AF35" s="15"/>
      <c r="AG35" s="61"/>
      <c r="AH35" s="61"/>
      <c r="AI35" s="61"/>
      <c r="AJ35" s="61"/>
      <c r="AK35" s="61"/>
      <c r="AL35" s="61"/>
      <c r="AM35" s="23"/>
      <c r="AN35" s="28"/>
    </row>
    <row r="36" spans="2:40" ht="20.2" customHeight="1" x14ac:dyDescent="0.25">
      <c r="C36" s="5">
        <v>14</v>
      </c>
      <c r="D36" s="144"/>
      <c r="E36" s="145"/>
      <c r="F36" s="12"/>
      <c r="G36" s="61"/>
      <c r="H36" s="61"/>
      <c r="I36" s="61"/>
      <c r="J36" s="61"/>
      <c r="K36" s="61"/>
      <c r="L36" s="61"/>
      <c r="M36" s="59"/>
      <c r="N36" s="28"/>
      <c r="P36" s="5">
        <v>29</v>
      </c>
      <c r="Q36" s="144"/>
      <c r="R36" s="145"/>
      <c r="S36" s="15"/>
      <c r="T36" s="61"/>
      <c r="U36" s="61"/>
      <c r="V36" s="61"/>
      <c r="W36" s="61"/>
      <c r="X36" s="61"/>
      <c r="Y36" s="61"/>
      <c r="Z36" s="59"/>
      <c r="AA36" s="28"/>
      <c r="AC36" s="5">
        <v>44</v>
      </c>
      <c r="AD36" s="144"/>
      <c r="AE36" s="145"/>
      <c r="AF36" s="15"/>
      <c r="AG36" s="61"/>
      <c r="AH36" s="61"/>
      <c r="AI36" s="61"/>
      <c r="AJ36" s="61"/>
      <c r="AK36" s="61"/>
      <c r="AL36" s="61"/>
      <c r="AM36" s="23"/>
      <c r="AN36" s="28"/>
    </row>
    <row r="37" spans="2:40" ht="20.2" customHeight="1" thickBot="1" x14ac:dyDescent="0.3">
      <c r="B37" s="87"/>
      <c r="C37" s="6">
        <v>15</v>
      </c>
      <c r="D37" s="146"/>
      <c r="E37" s="147"/>
      <c r="F37" s="7"/>
      <c r="G37" s="62"/>
      <c r="H37" s="62"/>
      <c r="I37" s="62"/>
      <c r="J37" s="62"/>
      <c r="K37" s="62"/>
      <c r="L37" s="62"/>
      <c r="M37" s="60"/>
      <c r="N37" s="29"/>
      <c r="P37" s="6">
        <v>30</v>
      </c>
      <c r="Q37" s="146"/>
      <c r="R37" s="147"/>
      <c r="S37" s="7"/>
      <c r="T37" s="62"/>
      <c r="U37" s="62"/>
      <c r="V37" s="62"/>
      <c r="W37" s="62"/>
      <c r="X37" s="62"/>
      <c r="Y37" s="62"/>
      <c r="Z37" s="60"/>
      <c r="AA37" s="29"/>
      <c r="AC37" s="6">
        <v>45</v>
      </c>
      <c r="AD37" s="146"/>
      <c r="AE37" s="147"/>
      <c r="AF37" s="7"/>
      <c r="AG37" s="62"/>
      <c r="AH37" s="62"/>
      <c r="AI37" s="62"/>
      <c r="AJ37" s="62"/>
      <c r="AK37" s="62"/>
      <c r="AL37" s="62"/>
      <c r="AM37" s="27"/>
      <c r="AN37" s="29"/>
    </row>
  </sheetData>
  <mergeCells count="118">
    <mergeCell ref="D3:E3"/>
    <mergeCell ref="D5:E5"/>
    <mergeCell ref="D6:E6"/>
    <mergeCell ref="I4:J4"/>
    <mergeCell ref="I6:J6"/>
    <mergeCell ref="D31:E31"/>
    <mergeCell ref="D37:E37"/>
    <mergeCell ref="D32:E32"/>
    <mergeCell ref="D33:E33"/>
    <mergeCell ref="D34:E34"/>
    <mergeCell ref="D35:E35"/>
    <mergeCell ref="D36:E36"/>
    <mergeCell ref="D29:E29"/>
    <mergeCell ref="D30:E30"/>
    <mergeCell ref="C1:M1"/>
    <mergeCell ref="B3:C3"/>
    <mergeCell ref="B4:C7"/>
    <mergeCell ref="C18:D18"/>
    <mergeCell ref="C19:D19"/>
    <mergeCell ref="C20:D20"/>
    <mergeCell ref="D26:E26"/>
    <mergeCell ref="D27:E27"/>
    <mergeCell ref="D28:E28"/>
    <mergeCell ref="C21:C22"/>
    <mergeCell ref="E18:G18"/>
    <mergeCell ref="E19:G19"/>
    <mergeCell ref="E20:G20"/>
    <mergeCell ref="H18:J18"/>
    <mergeCell ref="H19:J19"/>
    <mergeCell ref="H20:J20"/>
    <mergeCell ref="F3:H3"/>
    <mergeCell ref="F4:H7"/>
    <mergeCell ref="I7:J7"/>
    <mergeCell ref="K4:M4"/>
    <mergeCell ref="I5:M5"/>
    <mergeCell ref="K6:M6"/>
    <mergeCell ref="K7:M7"/>
    <mergeCell ref="I3:M3"/>
    <mergeCell ref="K18:M18"/>
    <mergeCell ref="K19:M19"/>
    <mergeCell ref="K20:M20"/>
    <mergeCell ref="M21:M22"/>
    <mergeCell ref="N21:N22"/>
    <mergeCell ref="D23:E23"/>
    <mergeCell ref="D24:E24"/>
    <mergeCell ref="D25:E25"/>
    <mergeCell ref="J21:L21"/>
    <mergeCell ref="D21:E22"/>
    <mergeCell ref="F21:F22"/>
    <mergeCell ref="G21:I21"/>
    <mergeCell ref="P18:Q18"/>
    <mergeCell ref="R18:T18"/>
    <mergeCell ref="U18:W18"/>
    <mergeCell ref="X18:Z18"/>
    <mergeCell ref="P19:Q19"/>
    <mergeCell ref="R19:T19"/>
    <mergeCell ref="U19:W19"/>
    <mergeCell ref="X19:Z19"/>
    <mergeCell ref="P20:Q20"/>
    <mergeCell ref="Q31:R31"/>
    <mergeCell ref="Q26:R26"/>
    <mergeCell ref="R20:T20"/>
    <mergeCell ref="U20:W20"/>
    <mergeCell ref="X20:Z20"/>
    <mergeCell ref="P21:P22"/>
    <mergeCell ref="Q21:R22"/>
    <mergeCell ref="S21:S22"/>
    <mergeCell ref="T21:V21"/>
    <mergeCell ref="W21:Y21"/>
    <mergeCell ref="Z21:Z22"/>
    <mergeCell ref="AC18:AD18"/>
    <mergeCell ref="AE18:AG18"/>
    <mergeCell ref="AH18:AJ18"/>
    <mergeCell ref="AK18:AM18"/>
    <mergeCell ref="AC19:AD19"/>
    <mergeCell ref="AE19:AG19"/>
    <mergeCell ref="AH19:AJ19"/>
    <mergeCell ref="AK19:AM19"/>
    <mergeCell ref="AC20:AD20"/>
    <mergeCell ref="AE20:AG20"/>
    <mergeCell ref="AH20:AJ20"/>
    <mergeCell ref="AK20:AM20"/>
    <mergeCell ref="AG21:AI21"/>
    <mergeCell ref="AD24:AE24"/>
    <mergeCell ref="AD25:AE25"/>
    <mergeCell ref="AD26:AE26"/>
    <mergeCell ref="AD27:AE27"/>
    <mergeCell ref="AD28:AE28"/>
    <mergeCell ref="AJ21:AL21"/>
    <mergeCell ref="AM21:AM22"/>
    <mergeCell ref="AN21:AN22"/>
    <mergeCell ref="AD23:AE23"/>
    <mergeCell ref="AD21:AE22"/>
    <mergeCell ref="AF21:AF22"/>
    <mergeCell ref="AA21:AA22"/>
    <mergeCell ref="Q23:R23"/>
    <mergeCell ref="Q24:R24"/>
    <mergeCell ref="AD34:AE34"/>
    <mergeCell ref="AD35:AE35"/>
    <mergeCell ref="AD36:AE36"/>
    <mergeCell ref="AD37:AE37"/>
    <mergeCell ref="AD29:AE29"/>
    <mergeCell ref="AD30:AE30"/>
    <mergeCell ref="AD31:AE31"/>
    <mergeCell ref="AD32:AE32"/>
    <mergeCell ref="AD33:AE33"/>
    <mergeCell ref="Q37:R37"/>
    <mergeCell ref="AC21:AC22"/>
    <mergeCell ref="Q32:R32"/>
    <mergeCell ref="Q33:R33"/>
    <mergeCell ref="Q34:R34"/>
    <mergeCell ref="Q25:R25"/>
    <mergeCell ref="Q35:R35"/>
    <mergeCell ref="Q36:R36"/>
    <mergeCell ref="Q27:R27"/>
    <mergeCell ref="Q28:R28"/>
    <mergeCell ref="Q29:R29"/>
    <mergeCell ref="Q30:R30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7"/>
  <sheetViews>
    <sheetView zoomScaleNormal="100" workbookViewId="0">
      <selection activeCell="E20" sqref="E20:G20"/>
    </sheetView>
  </sheetViews>
  <sheetFormatPr defaultRowHeight="12.75" x14ac:dyDescent="0.25"/>
  <cols>
    <col min="1" max="2" width="4.59765625" customWidth="1"/>
    <col min="3" max="3" width="5.59765625" customWidth="1"/>
    <col min="4" max="4" width="4.59765625" customWidth="1"/>
    <col min="5" max="5" width="30.59765625" customWidth="1"/>
    <col min="6" max="6" width="5.59765625" customWidth="1"/>
    <col min="7" max="12" width="3.59765625" customWidth="1"/>
    <col min="13" max="13" width="32.59765625" customWidth="1"/>
    <col min="14" max="14" width="17.59765625" customWidth="1"/>
    <col min="15" max="15" width="1.9296875" customWidth="1"/>
    <col min="16" max="16" width="5.59765625" customWidth="1"/>
    <col min="17" max="17" width="4.59765625" customWidth="1"/>
    <col min="18" max="18" width="30.59765625" customWidth="1"/>
    <col min="19" max="19" width="5.59765625" customWidth="1"/>
    <col min="20" max="25" width="3.59765625" customWidth="1"/>
    <col min="26" max="26" width="32.59765625" customWidth="1"/>
    <col min="27" max="27" width="17.59765625" customWidth="1"/>
    <col min="28" max="28" width="1.9296875" customWidth="1"/>
    <col min="29" max="29" width="5.59765625" customWidth="1"/>
    <col min="30" max="30" width="4.59765625" customWidth="1"/>
    <col min="31" max="31" width="30.59765625" customWidth="1"/>
    <col min="32" max="32" width="5.59765625" customWidth="1"/>
    <col min="33" max="38" width="3.59765625" customWidth="1"/>
    <col min="39" max="39" width="32.59765625" customWidth="1"/>
    <col min="40" max="40" width="17.59765625" customWidth="1"/>
  </cols>
  <sheetData>
    <row r="1" spans="2:13" ht="16.149999999999999" x14ac:dyDescent="0.25">
      <c r="C1" s="179" t="s">
        <v>138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2:13" ht="16.5" thickBot="1" x14ac:dyDescent="0.35">
      <c r="C2" s="1"/>
    </row>
    <row r="3" spans="2:13" ht="20.2" customHeight="1" x14ac:dyDescent="0.25">
      <c r="B3" s="180" t="s">
        <v>0</v>
      </c>
      <c r="C3" s="181"/>
      <c r="D3" s="209" t="s">
        <v>140</v>
      </c>
      <c r="E3" s="210"/>
      <c r="F3" s="188" t="s">
        <v>1</v>
      </c>
      <c r="G3" s="181"/>
      <c r="H3" s="189"/>
      <c r="I3" s="188" t="s">
        <v>141</v>
      </c>
      <c r="J3" s="181"/>
      <c r="K3" s="181"/>
      <c r="L3" s="181"/>
      <c r="M3" s="208"/>
    </row>
    <row r="4" spans="2:13" s="2" customFormat="1" ht="15" customHeight="1" x14ac:dyDescent="0.25">
      <c r="B4" s="182" t="s">
        <v>2</v>
      </c>
      <c r="C4" s="183"/>
      <c r="D4" s="134" t="s">
        <v>3</v>
      </c>
      <c r="E4" s="96"/>
      <c r="F4" s="190" t="s">
        <v>60</v>
      </c>
      <c r="G4" s="183"/>
      <c r="H4" s="191"/>
      <c r="I4" s="214" t="s">
        <v>3</v>
      </c>
      <c r="J4" s="215"/>
      <c r="K4" s="198"/>
      <c r="L4" s="198"/>
      <c r="M4" s="199"/>
    </row>
    <row r="5" spans="2:13" s="2" customFormat="1" ht="20.2" customHeight="1" x14ac:dyDescent="0.25">
      <c r="B5" s="184"/>
      <c r="C5" s="185"/>
      <c r="D5" s="200"/>
      <c r="E5" s="211"/>
      <c r="F5" s="192"/>
      <c r="G5" s="185"/>
      <c r="H5" s="193"/>
      <c r="I5" s="200"/>
      <c r="J5" s="201"/>
      <c r="K5" s="201"/>
      <c r="L5" s="201"/>
      <c r="M5" s="202"/>
    </row>
    <row r="6" spans="2:13" s="2" customFormat="1" ht="20.2" customHeight="1" x14ac:dyDescent="0.25">
      <c r="B6" s="184"/>
      <c r="C6" s="185"/>
      <c r="D6" s="212"/>
      <c r="E6" s="213"/>
      <c r="F6" s="192"/>
      <c r="G6" s="185"/>
      <c r="H6" s="193"/>
      <c r="I6" s="192" t="s">
        <v>61</v>
      </c>
      <c r="J6" s="185"/>
      <c r="K6" s="203"/>
      <c r="L6" s="203"/>
      <c r="M6" s="204"/>
    </row>
    <row r="7" spans="2:13" s="3" customFormat="1" ht="20.2" customHeight="1" thickBot="1" x14ac:dyDescent="0.3">
      <c r="B7" s="186"/>
      <c r="C7" s="187"/>
      <c r="D7" s="112" t="s">
        <v>61</v>
      </c>
      <c r="E7" s="97"/>
      <c r="F7" s="194"/>
      <c r="G7" s="187"/>
      <c r="H7" s="195"/>
      <c r="I7" s="196" t="s">
        <v>62</v>
      </c>
      <c r="J7" s="197"/>
      <c r="K7" s="205"/>
      <c r="L7" s="206"/>
      <c r="M7" s="207"/>
    </row>
    <row r="8" spans="2:13" s="3" customFormat="1" ht="15" customHeight="1" x14ac:dyDescent="0.25">
      <c r="C8" s="115"/>
      <c r="D8" s="115"/>
      <c r="E8" s="72"/>
      <c r="F8" s="115"/>
      <c r="G8" s="115"/>
      <c r="H8" s="115"/>
      <c r="I8" s="73"/>
      <c r="J8" s="73"/>
      <c r="K8" s="73"/>
      <c r="L8" s="73"/>
      <c r="M8" s="73"/>
    </row>
    <row r="9" spans="2:13" s="3" customFormat="1" ht="20.2" customHeight="1" thickBot="1" x14ac:dyDescent="0.3">
      <c r="C9" s="115"/>
      <c r="D9" s="115"/>
      <c r="E9"/>
      <c r="F9" s="68" t="s">
        <v>67</v>
      </c>
      <c r="G9" s="115"/>
      <c r="H9" s="115"/>
      <c r="I9" s="73"/>
      <c r="J9" s="73"/>
      <c r="K9" s="73"/>
      <c r="L9" s="73"/>
      <c r="M9" s="73"/>
    </row>
    <row r="10" spans="2:13" s="3" customFormat="1" ht="20.2" customHeight="1" x14ac:dyDescent="0.25">
      <c r="C10" s="115"/>
      <c r="D10" s="115" t="s">
        <v>85</v>
      </c>
      <c r="E10" s="88" t="s">
        <v>92</v>
      </c>
      <c r="F10" s="94" t="str">
        <f>IF(COUNTA(G23:G37)+COUNTA(T23:T37)+COUNTA(AG23:AG37)&gt;0,"有","無")</f>
        <v>無</v>
      </c>
      <c r="G10" s="115"/>
      <c r="H10" s="115"/>
      <c r="I10" s="73"/>
      <c r="J10" s="73"/>
      <c r="K10" s="73"/>
      <c r="L10" s="73"/>
      <c r="M10" s="73"/>
    </row>
    <row r="11" spans="2:13" s="3" customFormat="1" ht="20.2" customHeight="1" x14ac:dyDescent="0.25">
      <c r="C11" s="115"/>
      <c r="D11" s="115"/>
      <c r="E11" s="118" t="s">
        <v>93</v>
      </c>
      <c r="F11" s="95">
        <f>COUNTA(H23:H37)+COUNTA(U23:U37)+COUNTA(AH23:AH37)</f>
        <v>0</v>
      </c>
      <c r="G11" s="115"/>
      <c r="H11" s="115"/>
      <c r="I11" s="73"/>
      <c r="J11" s="73"/>
      <c r="K11" s="73"/>
      <c r="L11" s="73"/>
      <c r="M11" s="73"/>
    </row>
    <row r="12" spans="2:13" s="3" customFormat="1" ht="20.2" customHeight="1" x14ac:dyDescent="0.25">
      <c r="C12" s="115"/>
      <c r="D12" s="115"/>
      <c r="E12" s="90" t="s">
        <v>94</v>
      </c>
      <c r="F12" s="77">
        <f>(COUNTA(I23:I37)+COUNTA(V23:V37)+COUNTA(AI23:AI37))/2</f>
        <v>0</v>
      </c>
      <c r="G12" s="115"/>
      <c r="H12" s="115"/>
      <c r="I12" s="73"/>
      <c r="J12" s="73"/>
      <c r="K12" s="73"/>
      <c r="L12" s="73"/>
      <c r="M12" s="73"/>
    </row>
    <row r="13" spans="2:13" s="3" customFormat="1" ht="20.2" customHeight="1" x14ac:dyDescent="0.25">
      <c r="C13" s="115"/>
      <c r="D13" s="115"/>
      <c r="E13" s="118" t="s">
        <v>95</v>
      </c>
      <c r="F13" s="79" t="str">
        <f>IF(COUNTA(J23:J37)+COUNTA(W23:W37)+COUNTA(AJ23:AJ37)&gt;0,"有","無")</f>
        <v>無</v>
      </c>
      <c r="G13" s="115"/>
      <c r="H13" s="115"/>
      <c r="I13" s="73"/>
      <c r="J13" s="73"/>
      <c r="K13" s="73"/>
      <c r="L13" s="73"/>
      <c r="M13" s="73"/>
    </row>
    <row r="14" spans="2:13" s="3" customFormat="1" ht="20.2" customHeight="1" x14ac:dyDescent="0.25">
      <c r="C14" s="115"/>
      <c r="D14" s="115"/>
      <c r="E14" s="118" t="s">
        <v>96</v>
      </c>
      <c r="F14" s="95">
        <f>COUNTA(K23:K37)+COUNTA(X23:X37)+COUNTA(AK23:AK37)</f>
        <v>0</v>
      </c>
      <c r="G14" s="115"/>
      <c r="H14" s="115"/>
      <c r="I14" s="73"/>
      <c r="J14" s="73"/>
      <c r="K14" s="73"/>
      <c r="L14" s="73"/>
      <c r="M14" s="73"/>
    </row>
    <row r="15" spans="2:13" s="3" customFormat="1" ht="20.2" customHeight="1" thickBot="1" x14ac:dyDescent="0.3">
      <c r="C15" s="115"/>
      <c r="D15" s="115"/>
      <c r="E15" s="91" t="s">
        <v>97</v>
      </c>
      <c r="F15" s="78">
        <f>(COUNTA(L23:L37)+COUNTA(Y23:Y37)+COUNTA(AL23:AL37))/2</f>
        <v>0</v>
      </c>
      <c r="G15" s="115"/>
      <c r="H15" s="115"/>
      <c r="I15" s="73"/>
      <c r="J15" s="73"/>
      <c r="K15" s="73"/>
      <c r="L15" s="73"/>
      <c r="M15" s="73"/>
    </row>
    <row r="17" spans="3:40" ht="19.149999999999999" thickBot="1" x14ac:dyDescent="0.4">
      <c r="C17" s="92" t="s">
        <v>130</v>
      </c>
      <c r="D17" s="93"/>
      <c r="E17" s="4"/>
      <c r="F17" s="4"/>
      <c r="G17" s="4"/>
      <c r="H17" s="4"/>
      <c r="I17" s="4"/>
      <c r="J17" s="4"/>
      <c r="K17" s="4"/>
      <c r="L17" s="4"/>
      <c r="M17" s="4"/>
    </row>
    <row r="18" spans="3:40" ht="20.2" customHeight="1" x14ac:dyDescent="0.25">
      <c r="C18" s="161" t="s">
        <v>48</v>
      </c>
      <c r="D18" s="162"/>
      <c r="E18" s="163"/>
      <c r="F18" s="164"/>
      <c r="G18" s="165"/>
      <c r="H18" s="166" t="s">
        <v>6</v>
      </c>
      <c r="I18" s="167"/>
      <c r="J18" s="162"/>
      <c r="K18" s="168"/>
      <c r="L18" s="169"/>
      <c r="M18" s="170"/>
      <c r="P18" s="161" t="s">
        <v>91</v>
      </c>
      <c r="Q18" s="162"/>
      <c r="R18" s="163">
        <f>E18</f>
        <v>0</v>
      </c>
      <c r="S18" s="164"/>
      <c r="T18" s="165"/>
      <c r="U18" s="166" t="s">
        <v>6</v>
      </c>
      <c r="V18" s="167"/>
      <c r="W18" s="162"/>
      <c r="X18" s="168">
        <f>K18</f>
        <v>0</v>
      </c>
      <c r="Y18" s="169"/>
      <c r="Z18" s="170"/>
      <c r="AC18" s="161" t="s">
        <v>91</v>
      </c>
      <c r="AD18" s="162"/>
      <c r="AE18" s="163">
        <f>E18</f>
        <v>0</v>
      </c>
      <c r="AF18" s="164"/>
      <c r="AG18" s="165"/>
      <c r="AH18" s="166" t="s">
        <v>6</v>
      </c>
      <c r="AI18" s="167"/>
      <c r="AJ18" s="162"/>
      <c r="AK18" s="168">
        <f>K18</f>
        <v>0</v>
      </c>
      <c r="AL18" s="169"/>
      <c r="AM18" s="170"/>
    </row>
    <row r="19" spans="3:40" ht="20.2" customHeight="1" x14ac:dyDescent="0.25">
      <c r="C19" s="171" t="s">
        <v>7</v>
      </c>
      <c r="D19" s="145"/>
      <c r="E19" s="172"/>
      <c r="F19" s="173"/>
      <c r="G19" s="174"/>
      <c r="H19" s="144" t="s">
        <v>7</v>
      </c>
      <c r="I19" s="175"/>
      <c r="J19" s="145"/>
      <c r="K19" s="150"/>
      <c r="L19" s="151"/>
      <c r="M19" s="176"/>
      <c r="P19" s="171" t="s">
        <v>7</v>
      </c>
      <c r="Q19" s="145"/>
      <c r="R19" s="172">
        <f>E19</f>
        <v>0</v>
      </c>
      <c r="S19" s="173"/>
      <c r="T19" s="174"/>
      <c r="U19" s="144" t="s">
        <v>7</v>
      </c>
      <c r="V19" s="175"/>
      <c r="W19" s="145"/>
      <c r="X19" s="150">
        <f>K19</f>
        <v>0</v>
      </c>
      <c r="Y19" s="151"/>
      <c r="Z19" s="176"/>
      <c r="AC19" s="171" t="s">
        <v>7</v>
      </c>
      <c r="AD19" s="145"/>
      <c r="AE19" s="172">
        <f>E19</f>
        <v>0</v>
      </c>
      <c r="AF19" s="173"/>
      <c r="AG19" s="174"/>
      <c r="AH19" s="144" t="s">
        <v>7</v>
      </c>
      <c r="AI19" s="175"/>
      <c r="AJ19" s="145"/>
      <c r="AK19" s="150">
        <f>K19</f>
        <v>0</v>
      </c>
      <c r="AL19" s="151"/>
      <c r="AM19" s="176"/>
    </row>
    <row r="20" spans="3:40" ht="20.2" customHeight="1" thickBot="1" x14ac:dyDescent="0.3">
      <c r="C20" s="171" t="s">
        <v>8</v>
      </c>
      <c r="D20" s="145"/>
      <c r="E20" s="172"/>
      <c r="F20" s="173"/>
      <c r="G20" s="174"/>
      <c r="H20" s="144" t="s">
        <v>9</v>
      </c>
      <c r="I20" s="175"/>
      <c r="J20" s="145"/>
      <c r="K20" s="150"/>
      <c r="L20" s="151"/>
      <c r="M20" s="176"/>
      <c r="P20" s="171" t="s">
        <v>8</v>
      </c>
      <c r="Q20" s="145"/>
      <c r="R20" s="172">
        <f>E20</f>
        <v>0</v>
      </c>
      <c r="S20" s="173"/>
      <c r="T20" s="174"/>
      <c r="U20" s="144" t="s">
        <v>9</v>
      </c>
      <c r="V20" s="175"/>
      <c r="W20" s="145"/>
      <c r="X20" s="150">
        <f>K20</f>
        <v>0</v>
      </c>
      <c r="Y20" s="151"/>
      <c r="Z20" s="176"/>
      <c r="AC20" s="171" t="s">
        <v>8</v>
      </c>
      <c r="AD20" s="145"/>
      <c r="AE20" s="172">
        <f>E20</f>
        <v>0</v>
      </c>
      <c r="AF20" s="173"/>
      <c r="AG20" s="174"/>
      <c r="AH20" s="144" t="s">
        <v>9</v>
      </c>
      <c r="AI20" s="175"/>
      <c r="AJ20" s="145"/>
      <c r="AK20" s="150">
        <f>K20</f>
        <v>0</v>
      </c>
      <c r="AL20" s="151"/>
      <c r="AM20" s="176"/>
    </row>
    <row r="21" spans="3:40" ht="13.5" customHeight="1" x14ac:dyDescent="0.25">
      <c r="C21" s="148" t="s">
        <v>10</v>
      </c>
      <c r="D21" s="155" t="s">
        <v>11</v>
      </c>
      <c r="E21" s="156"/>
      <c r="F21" s="159" t="s">
        <v>12</v>
      </c>
      <c r="G21" s="150" t="s">
        <v>26</v>
      </c>
      <c r="H21" s="151"/>
      <c r="I21" s="151"/>
      <c r="J21" s="150" t="s">
        <v>27</v>
      </c>
      <c r="K21" s="151"/>
      <c r="L21" s="152"/>
      <c r="M21" s="177" t="s">
        <v>13</v>
      </c>
      <c r="N21" s="142" t="s">
        <v>14</v>
      </c>
      <c r="P21" s="148" t="s">
        <v>10</v>
      </c>
      <c r="Q21" s="155" t="s">
        <v>11</v>
      </c>
      <c r="R21" s="156"/>
      <c r="S21" s="159" t="s">
        <v>12</v>
      </c>
      <c r="T21" s="150" t="s">
        <v>26</v>
      </c>
      <c r="U21" s="151"/>
      <c r="V21" s="151"/>
      <c r="W21" s="150" t="s">
        <v>27</v>
      </c>
      <c r="X21" s="151"/>
      <c r="Y21" s="152"/>
      <c r="Z21" s="177" t="s">
        <v>13</v>
      </c>
      <c r="AA21" s="142" t="s">
        <v>14</v>
      </c>
      <c r="AC21" s="148" t="s">
        <v>10</v>
      </c>
      <c r="AD21" s="155" t="s">
        <v>11</v>
      </c>
      <c r="AE21" s="156"/>
      <c r="AF21" s="159" t="s">
        <v>12</v>
      </c>
      <c r="AG21" s="150" t="s">
        <v>26</v>
      </c>
      <c r="AH21" s="151"/>
      <c r="AI21" s="151"/>
      <c r="AJ21" s="150" t="s">
        <v>27</v>
      </c>
      <c r="AK21" s="151"/>
      <c r="AL21" s="152"/>
      <c r="AM21" s="153" t="s">
        <v>13</v>
      </c>
      <c r="AN21" s="142" t="s">
        <v>14</v>
      </c>
    </row>
    <row r="22" spans="3:40" ht="15" customHeight="1" x14ac:dyDescent="0.25">
      <c r="C22" s="149"/>
      <c r="D22" s="157"/>
      <c r="E22" s="158"/>
      <c r="F22" s="160"/>
      <c r="G22" s="16" t="s">
        <v>18</v>
      </c>
      <c r="H22" s="16" t="s">
        <v>19</v>
      </c>
      <c r="I22" s="16" t="s">
        <v>20</v>
      </c>
      <c r="J22" s="16" t="s">
        <v>21</v>
      </c>
      <c r="K22" s="16" t="s">
        <v>22</v>
      </c>
      <c r="L22" s="22" t="s">
        <v>23</v>
      </c>
      <c r="M22" s="178"/>
      <c r="N22" s="143"/>
      <c r="P22" s="149"/>
      <c r="Q22" s="157"/>
      <c r="R22" s="158"/>
      <c r="S22" s="160"/>
      <c r="T22" s="16" t="s">
        <v>18</v>
      </c>
      <c r="U22" s="16" t="s">
        <v>19</v>
      </c>
      <c r="V22" s="16" t="s">
        <v>20</v>
      </c>
      <c r="W22" s="16" t="s">
        <v>21</v>
      </c>
      <c r="X22" s="16" t="s">
        <v>22</v>
      </c>
      <c r="Y22" s="22" t="s">
        <v>23</v>
      </c>
      <c r="Z22" s="178"/>
      <c r="AA22" s="143"/>
      <c r="AC22" s="149"/>
      <c r="AD22" s="157"/>
      <c r="AE22" s="158"/>
      <c r="AF22" s="160"/>
      <c r="AG22" s="16" t="s">
        <v>18</v>
      </c>
      <c r="AH22" s="16" t="s">
        <v>19</v>
      </c>
      <c r="AI22" s="16" t="s">
        <v>20</v>
      </c>
      <c r="AJ22" s="16" t="s">
        <v>21</v>
      </c>
      <c r="AK22" s="16" t="s">
        <v>22</v>
      </c>
      <c r="AL22" s="22" t="s">
        <v>23</v>
      </c>
      <c r="AM22" s="154"/>
      <c r="AN22" s="143"/>
    </row>
    <row r="23" spans="3:40" ht="20.2" customHeight="1" x14ac:dyDescent="0.25">
      <c r="C23" s="5">
        <v>1</v>
      </c>
      <c r="D23" s="144"/>
      <c r="E23" s="145"/>
      <c r="F23" s="15"/>
      <c r="G23" s="61"/>
      <c r="H23" s="61"/>
      <c r="I23" s="61"/>
      <c r="J23" s="61"/>
      <c r="K23" s="61"/>
      <c r="L23" s="61"/>
      <c r="M23" s="59"/>
      <c r="N23" s="28"/>
      <c r="P23" s="5">
        <v>16</v>
      </c>
      <c r="Q23" s="144"/>
      <c r="R23" s="145"/>
      <c r="S23" s="15"/>
      <c r="T23" s="61"/>
      <c r="U23" s="61"/>
      <c r="V23" s="61"/>
      <c r="W23" s="61"/>
      <c r="X23" s="61"/>
      <c r="Y23" s="61"/>
      <c r="Z23" s="59"/>
      <c r="AA23" s="28"/>
      <c r="AC23" s="5">
        <v>31</v>
      </c>
      <c r="AD23" s="144"/>
      <c r="AE23" s="145"/>
      <c r="AF23" s="15"/>
      <c r="AG23" s="61"/>
      <c r="AH23" s="61"/>
      <c r="AI23" s="61"/>
      <c r="AJ23" s="61"/>
      <c r="AK23" s="61"/>
      <c r="AL23" s="61"/>
      <c r="AM23" s="23"/>
      <c r="AN23" s="28"/>
    </row>
    <row r="24" spans="3:40" ht="20.2" customHeight="1" x14ac:dyDescent="0.25">
      <c r="C24" s="5">
        <v>2</v>
      </c>
      <c r="D24" s="144"/>
      <c r="E24" s="145"/>
      <c r="F24" s="15"/>
      <c r="G24" s="61"/>
      <c r="H24" s="61"/>
      <c r="I24" s="61"/>
      <c r="J24" s="61"/>
      <c r="K24" s="61"/>
      <c r="L24" s="61"/>
      <c r="M24" s="59"/>
      <c r="N24" s="28"/>
      <c r="P24" s="5">
        <v>17</v>
      </c>
      <c r="Q24" s="144"/>
      <c r="R24" s="145"/>
      <c r="S24" s="15"/>
      <c r="T24" s="61"/>
      <c r="U24" s="61"/>
      <c r="V24" s="61"/>
      <c r="W24" s="61"/>
      <c r="X24" s="61"/>
      <c r="Y24" s="61"/>
      <c r="Z24" s="59"/>
      <c r="AA24" s="28"/>
      <c r="AC24" s="5">
        <v>32</v>
      </c>
      <c r="AD24" s="144"/>
      <c r="AE24" s="145"/>
      <c r="AF24" s="15"/>
      <c r="AG24" s="61"/>
      <c r="AH24" s="61"/>
      <c r="AI24" s="61"/>
      <c r="AJ24" s="61"/>
      <c r="AK24" s="61"/>
      <c r="AL24" s="61"/>
      <c r="AM24" s="23"/>
      <c r="AN24" s="28"/>
    </row>
    <row r="25" spans="3:40" ht="20.2" customHeight="1" x14ac:dyDescent="0.25">
      <c r="C25" s="5">
        <v>3</v>
      </c>
      <c r="D25" s="144"/>
      <c r="E25" s="145"/>
      <c r="F25" s="15"/>
      <c r="G25" s="61"/>
      <c r="H25" s="61"/>
      <c r="I25" s="61"/>
      <c r="J25" s="61"/>
      <c r="K25" s="61"/>
      <c r="L25" s="61"/>
      <c r="M25" s="59"/>
      <c r="N25" s="28"/>
      <c r="P25" s="5">
        <v>18</v>
      </c>
      <c r="Q25" s="144"/>
      <c r="R25" s="145"/>
      <c r="S25" s="15"/>
      <c r="T25" s="61"/>
      <c r="U25" s="61"/>
      <c r="V25" s="61"/>
      <c r="W25" s="61"/>
      <c r="X25" s="61"/>
      <c r="Y25" s="61"/>
      <c r="Z25" s="59"/>
      <c r="AA25" s="28"/>
      <c r="AC25" s="5">
        <v>33</v>
      </c>
      <c r="AD25" s="144"/>
      <c r="AE25" s="145"/>
      <c r="AF25" s="15"/>
      <c r="AG25" s="61"/>
      <c r="AH25" s="61"/>
      <c r="AI25" s="61"/>
      <c r="AJ25" s="61"/>
      <c r="AK25" s="61"/>
      <c r="AL25" s="61"/>
      <c r="AM25" s="23"/>
      <c r="AN25" s="28"/>
    </row>
    <row r="26" spans="3:40" ht="20.2" customHeight="1" x14ac:dyDescent="0.25">
      <c r="C26" s="5">
        <v>4</v>
      </c>
      <c r="D26" s="144"/>
      <c r="E26" s="145"/>
      <c r="F26" s="15"/>
      <c r="G26" s="61"/>
      <c r="H26" s="61"/>
      <c r="I26" s="61"/>
      <c r="J26" s="61"/>
      <c r="K26" s="61"/>
      <c r="L26" s="61"/>
      <c r="M26" s="59"/>
      <c r="N26" s="28"/>
      <c r="P26" s="5">
        <v>19</v>
      </c>
      <c r="Q26" s="144"/>
      <c r="R26" s="145"/>
      <c r="S26" s="15"/>
      <c r="T26" s="61"/>
      <c r="U26" s="61"/>
      <c r="V26" s="61"/>
      <c r="W26" s="61"/>
      <c r="X26" s="61"/>
      <c r="Y26" s="61"/>
      <c r="Z26" s="59"/>
      <c r="AA26" s="28"/>
      <c r="AC26" s="5">
        <v>34</v>
      </c>
      <c r="AD26" s="144"/>
      <c r="AE26" s="145"/>
      <c r="AF26" s="15"/>
      <c r="AG26" s="61"/>
      <c r="AH26" s="61"/>
      <c r="AI26" s="61"/>
      <c r="AJ26" s="61"/>
      <c r="AK26" s="61"/>
      <c r="AL26" s="61"/>
      <c r="AM26" s="23"/>
      <c r="AN26" s="28"/>
    </row>
    <row r="27" spans="3:40" ht="20.2" customHeight="1" x14ac:dyDescent="0.25">
      <c r="C27" s="5">
        <v>5</v>
      </c>
      <c r="D27" s="144"/>
      <c r="E27" s="145"/>
      <c r="F27" s="15"/>
      <c r="G27" s="61"/>
      <c r="H27" s="61"/>
      <c r="I27" s="61"/>
      <c r="J27" s="61"/>
      <c r="K27" s="61"/>
      <c r="L27" s="61"/>
      <c r="M27" s="59"/>
      <c r="N27" s="28"/>
      <c r="P27" s="5">
        <v>20</v>
      </c>
      <c r="Q27" s="144"/>
      <c r="R27" s="145"/>
      <c r="S27" s="15"/>
      <c r="T27" s="61"/>
      <c r="U27" s="61"/>
      <c r="V27" s="61"/>
      <c r="W27" s="61"/>
      <c r="X27" s="61"/>
      <c r="Y27" s="61"/>
      <c r="Z27" s="59"/>
      <c r="AA27" s="28"/>
      <c r="AC27" s="5">
        <v>35</v>
      </c>
      <c r="AD27" s="144"/>
      <c r="AE27" s="145"/>
      <c r="AF27" s="15"/>
      <c r="AG27" s="61"/>
      <c r="AH27" s="61"/>
      <c r="AI27" s="61"/>
      <c r="AJ27" s="61"/>
      <c r="AK27" s="61"/>
      <c r="AL27" s="61"/>
      <c r="AM27" s="23"/>
      <c r="AN27" s="28"/>
    </row>
    <row r="28" spans="3:40" ht="20.2" customHeight="1" x14ac:dyDescent="0.25">
      <c r="C28" s="5">
        <v>6</v>
      </c>
      <c r="D28" s="144"/>
      <c r="E28" s="145"/>
      <c r="F28" s="15"/>
      <c r="G28" s="61"/>
      <c r="H28" s="61"/>
      <c r="I28" s="61"/>
      <c r="J28" s="61"/>
      <c r="K28" s="61"/>
      <c r="L28" s="61"/>
      <c r="M28" s="59"/>
      <c r="N28" s="28"/>
      <c r="P28" s="5">
        <v>21</v>
      </c>
      <c r="Q28" s="144"/>
      <c r="R28" s="145"/>
      <c r="S28" s="15"/>
      <c r="T28" s="61"/>
      <c r="U28" s="61"/>
      <c r="V28" s="61"/>
      <c r="W28" s="61"/>
      <c r="X28" s="61"/>
      <c r="Y28" s="61"/>
      <c r="Z28" s="59"/>
      <c r="AA28" s="28"/>
      <c r="AC28" s="5">
        <v>36</v>
      </c>
      <c r="AD28" s="144"/>
      <c r="AE28" s="145"/>
      <c r="AF28" s="15"/>
      <c r="AG28" s="61"/>
      <c r="AH28" s="61"/>
      <c r="AI28" s="61"/>
      <c r="AJ28" s="61"/>
      <c r="AK28" s="61"/>
      <c r="AL28" s="61"/>
      <c r="AM28" s="23"/>
      <c r="AN28" s="28"/>
    </row>
    <row r="29" spans="3:40" ht="20.2" customHeight="1" x14ac:dyDescent="0.25">
      <c r="C29" s="5">
        <v>7</v>
      </c>
      <c r="D29" s="144"/>
      <c r="E29" s="145"/>
      <c r="F29" s="15"/>
      <c r="G29" s="61"/>
      <c r="H29" s="61"/>
      <c r="I29" s="61"/>
      <c r="J29" s="61"/>
      <c r="K29" s="61"/>
      <c r="L29" s="61"/>
      <c r="M29" s="59"/>
      <c r="N29" s="28"/>
      <c r="P29" s="5">
        <v>22</v>
      </c>
      <c r="Q29" s="144"/>
      <c r="R29" s="145"/>
      <c r="S29" s="15"/>
      <c r="T29" s="61"/>
      <c r="U29" s="61"/>
      <c r="V29" s="61"/>
      <c r="W29" s="61"/>
      <c r="X29" s="61"/>
      <c r="Y29" s="61"/>
      <c r="Z29" s="59"/>
      <c r="AA29" s="28"/>
      <c r="AC29" s="5">
        <v>37</v>
      </c>
      <c r="AD29" s="144"/>
      <c r="AE29" s="145"/>
      <c r="AF29" s="15"/>
      <c r="AG29" s="61"/>
      <c r="AH29" s="61"/>
      <c r="AI29" s="61"/>
      <c r="AJ29" s="61"/>
      <c r="AK29" s="61"/>
      <c r="AL29" s="61"/>
      <c r="AM29" s="23"/>
      <c r="AN29" s="28"/>
    </row>
    <row r="30" spans="3:40" ht="20.2" customHeight="1" x14ac:dyDescent="0.25">
      <c r="C30" s="5">
        <v>8</v>
      </c>
      <c r="D30" s="144"/>
      <c r="E30" s="145"/>
      <c r="F30" s="15"/>
      <c r="G30" s="61"/>
      <c r="H30" s="61"/>
      <c r="I30" s="61"/>
      <c r="J30" s="61"/>
      <c r="K30" s="61"/>
      <c r="L30" s="61"/>
      <c r="M30" s="59"/>
      <c r="N30" s="28"/>
      <c r="P30" s="5">
        <v>23</v>
      </c>
      <c r="Q30" s="144"/>
      <c r="R30" s="145"/>
      <c r="S30" s="15"/>
      <c r="T30" s="61"/>
      <c r="U30" s="61"/>
      <c r="V30" s="61"/>
      <c r="W30" s="61"/>
      <c r="X30" s="61"/>
      <c r="Y30" s="61"/>
      <c r="Z30" s="59"/>
      <c r="AA30" s="28"/>
      <c r="AC30" s="5">
        <v>38</v>
      </c>
      <c r="AD30" s="144"/>
      <c r="AE30" s="145"/>
      <c r="AF30" s="15"/>
      <c r="AG30" s="61"/>
      <c r="AH30" s="61"/>
      <c r="AI30" s="61"/>
      <c r="AJ30" s="61"/>
      <c r="AK30" s="61"/>
      <c r="AL30" s="61"/>
      <c r="AM30" s="23"/>
      <c r="AN30" s="28"/>
    </row>
    <row r="31" spans="3:40" ht="20.2" customHeight="1" x14ac:dyDescent="0.25">
      <c r="C31" s="5">
        <v>9</v>
      </c>
      <c r="D31" s="144"/>
      <c r="E31" s="145"/>
      <c r="F31" s="15"/>
      <c r="G31" s="61"/>
      <c r="H31" s="61"/>
      <c r="I31" s="61"/>
      <c r="J31" s="61"/>
      <c r="K31" s="61"/>
      <c r="L31" s="61"/>
      <c r="M31" s="59"/>
      <c r="N31" s="28"/>
      <c r="P31" s="5">
        <v>24</v>
      </c>
      <c r="Q31" s="144"/>
      <c r="R31" s="145"/>
      <c r="S31" s="15"/>
      <c r="T31" s="61"/>
      <c r="U31" s="61"/>
      <c r="V31" s="61"/>
      <c r="W31" s="61"/>
      <c r="X31" s="61"/>
      <c r="Y31" s="61"/>
      <c r="Z31" s="59"/>
      <c r="AA31" s="28"/>
      <c r="AC31" s="5">
        <v>39</v>
      </c>
      <c r="AD31" s="144"/>
      <c r="AE31" s="145"/>
      <c r="AF31" s="15"/>
      <c r="AG31" s="61"/>
      <c r="AH31" s="61"/>
      <c r="AI31" s="61"/>
      <c r="AJ31" s="61"/>
      <c r="AK31" s="61"/>
      <c r="AL31" s="61"/>
      <c r="AM31" s="23"/>
      <c r="AN31" s="28"/>
    </row>
    <row r="32" spans="3:40" ht="20.2" customHeight="1" x14ac:dyDescent="0.25">
      <c r="C32" s="5">
        <v>10</v>
      </c>
      <c r="D32" s="144"/>
      <c r="E32" s="145"/>
      <c r="F32" s="15"/>
      <c r="G32" s="61"/>
      <c r="H32" s="61"/>
      <c r="I32" s="61"/>
      <c r="J32" s="61"/>
      <c r="K32" s="61"/>
      <c r="L32" s="61"/>
      <c r="M32" s="59"/>
      <c r="N32" s="28"/>
      <c r="P32" s="5">
        <v>25</v>
      </c>
      <c r="Q32" s="144"/>
      <c r="R32" s="145"/>
      <c r="S32" s="15"/>
      <c r="T32" s="61"/>
      <c r="U32" s="61"/>
      <c r="V32" s="61"/>
      <c r="W32" s="61"/>
      <c r="X32" s="61"/>
      <c r="Y32" s="61"/>
      <c r="Z32" s="59"/>
      <c r="AA32" s="28"/>
      <c r="AC32" s="5">
        <v>40</v>
      </c>
      <c r="AD32" s="144"/>
      <c r="AE32" s="145"/>
      <c r="AF32" s="15"/>
      <c r="AG32" s="61"/>
      <c r="AH32" s="61"/>
      <c r="AI32" s="61"/>
      <c r="AJ32" s="61"/>
      <c r="AK32" s="61"/>
      <c r="AL32" s="61"/>
      <c r="AM32" s="23"/>
      <c r="AN32" s="28"/>
    </row>
    <row r="33" spans="2:40" ht="20.2" customHeight="1" x14ac:dyDescent="0.25">
      <c r="C33" s="5">
        <v>11</v>
      </c>
      <c r="D33" s="144"/>
      <c r="E33" s="145"/>
      <c r="F33" s="15"/>
      <c r="G33" s="61"/>
      <c r="H33" s="61"/>
      <c r="I33" s="61"/>
      <c r="J33" s="61"/>
      <c r="K33" s="61"/>
      <c r="L33" s="61"/>
      <c r="M33" s="59"/>
      <c r="N33" s="28"/>
      <c r="P33" s="5">
        <v>26</v>
      </c>
      <c r="Q33" s="144"/>
      <c r="R33" s="145"/>
      <c r="S33" s="15"/>
      <c r="T33" s="61"/>
      <c r="U33" s="61"/>
      <c r="V33" s="61"/>
      <c r="W33" s="61"/>
      <c r="X33" s="61"/>
      <c r="Y33" s="61"/>
      <c r="Z33" s="59"/>
      <c r="AA33" s="28"/>
      <c r="AC33" s="5">
        <v>41</v>
      </c>
      <c r="AD33" s="144"/>
      <c r="AE33" s="145"/>
      <c r="AF33" s="15"/>
      <c r="AG33" s="61"/>
      <c r="AH33" s="61"/>
      <c r="AI33" s="61"/>
      <c r="AJ33" s="61"/>
      <c r="AK33" s="61"/>
      <c r="AL33" s="61"/>
      <c r="AM33" s="23"/>
      <c r="AN33" s="28"/>
    </row>
    <row r="34" spans="2:40" ht="20.2" customHeight="1" x14ac:dyDescent="0.25">
      <c r="C34" s="5">
        <v>12</v>
      </c>
      <c r="D34" s="144"/>
      <c r="E34" s="145"/>
      <c r="F34" s="15"/>
      <c r="G34" s="61"/>
      <c r="H34" s="61"/>
      <c r="I34" s="61"/>
      <c r="J34" s="61"/>
      <c r="K34" s="61"/>
      <c r="L34" s="61"/>
      <c r="M34" s="59"/>
      <c r="N34" s="28"/>
      <c r="P34" s="5">
        <v>27</v>
      </c>
      <c r="Q34" s="144"/>
      <c r="R34" s="145"/>
      <c r="S34" s="15"/>
      <c r="T34" s="61"/>
      <c r="U34" s="61"/>
      <c r="V34" s="61"/>
      <c r="W34" s="61"/>
      <c r="X34" s="61"/>
      <c r="Y34" s="61"/>
      <c r="Z34" s="59"/>
      <c r="AA34" s="28"/>
      <c r="AC34" s="5">
        <v>42</v>
      </c>
      <c r="AD34" s="144"/>
      <c r="AE34" s="145"/>
      <c r="AF34" s="15"/>
      <c r="AG34" s="61"/>
      <c r="AH34" s="61"/>
      <c r="AI34" s="61"/>
      <c r="AJ34" s="61"/>
      <c r="AK34" s="61"/>
      <c r="AL34" s="61"/>
      <c r="AM34" s="23"/>
      <c r="AN34" s="28"/>
    </row>
    <row r="35" spans="2:40" ht="20.2" customHeight="1" x14ac:dyDescent="0.25">
      <c r="C35" s="5">
        <v>13</v>
      </c>
      <c r="D35" s="144"/>
      <c r="E35" s="145"/>
      <c r="F35" s="15"/>
      <c r="G35" s="61"/>
      <c r="H35" s="61"/>
      <c r="I35" s="61"/>
      <c r="J35" s="61"/>
      <c r="K35" s="61"/>
      <c r="L35" s="61"/>
      <c r="M35" s="59"/>
      <c r="N35" s="28"/>
      <c r="P35" s="5">
        <v>28</v>
      </c>
      <c r="Q35" s="144"/>
      <c r="R35" s="145"/>
      <c r="S35" s="15"/>
      <c r="T35" s="61"/>
      <c r="U35" s="61"/>
      <c r="V35" s="61"/>
      <c r="W35" s="61"/>
      <c r="X35" s="61"/>
      <c r="Y35" s="61"/>
      <c r="Z35" s="59"/>
      <c r="AA35" s="28"/>
      <c r="AC35" s="5">
        <v>43</v>
      </c>
      <c r="AD35" s="144"/>
      <c r="AE35" s="145"/>
      <c r="AF35" s="15"/>
      <c r="AG35" s="61"/>
      <c r="AH35" s="61"/>
      <c r="AI35" s="61"/>
      <c r="AJ35" s="61"/>
      <c r="AK35" s="61"/>
      <c r="AL35" s="61"/>
      <c r="AM35" s="23"/>
      <c r="AN35" s="28"/>
    </row>
    <row r="36" spans="2:40" ht="20.2" customHeight="1" x14ac:dyDescent="0.25">
      <c r="C36" s="5">
        <v>14</v>
      </c>
      <c r="D36" s="144"/>
      <c r="E36" s="145"/>
      <c r="F36" s="15"/>
      <c r="G36" s="61"/>
      <c r="H36" s="61"/>
      <c r="I36" s="61"/>
      <c r="J36" s="61"/>
      <c r="K36" s="61"/>
      <c r="L36" s="61"/>
      <c r="M36" s="59"/>
      <c r="N36" s="28"/>
      <c r="P36" s="5">
        <v>29</v>
      </c>
      <c r="Q36" s="144"/>
      <c r="R36" s="145"/>
      <c r="S36" s="15"/>
      <c r="T36" s="61"/>
      <c r="U36" s="61"/>
      <c r="V36" s="61"/>
      <c r="W36" s="61"/>
      <c r="X36" s="61"/>
      <c r="Y36" s="61"/>
      <c r="Z36" s="59"/>
      <c r="AA36" s="28"/>
      <c r="AC36" s="5">
        <v>44</v>
      </c>
      <c r="AD36" s="144"/>
      <c r="AE36" s="145"/>
      <c r="AF36" s="15"/>
      <c r="AG36" s="61"/>
      <c r="AH36" s="61"/>
      <c r="AI36" s="61"/>
      <c r="AJ36" s="61"/>
      <c r="AK36" s="61"/>
      <c r="AL36" s="61"/>
      <c r="AM36" s="23"/>
      <c r="AN36" s="28"/>
    </row>
    <row r="37" spans="2:40" ht="20.2" customHeight="1" thickBot="1" x14ac:dyDescent="0.3">
      <c r="B37" s="87"/>
      <c r="C37" s="6">
        <v>15</v>
      </c>
      <c r="D37" s="146"/>
      <c r="E37" s="147"/>
      <c r="F37" s="7"/>
      <c r="G37" s="62"/>
      <c r="H37" s="62"/>
      <c r="I37" s="62"/>
      <c r="J37" s="62"/>
      <c r="K37" s="62"/>
      <c r="L37" s="62"/>
      <c r="M37" s="60"/>
      <c r="N37" s="29"/>
      <c r="P37" s="6">
        <v>30</v>
      </c>
      <c r="Q37" s="146"/>
      <c r="R37" s="147"/>
      <c r="S37" s="7"/>
      <c r="T37" s="62"/>
      <c r="U37" s="62"/>
      <c r="V37" s="62"/>
      <c r="W37" s="62"/>
      <c r="X37" s="62"/>
      <c r="Y37" s="62"/>
      <c r="Z37" s="60"/>
      <c r="AA37" s="29"/>
      <c r="AC37" s="6">
        <v>45</v>
      </c>
      <c r="AD37" s="146"/>
      <c r="AE37" s="147"/>
      <c r="AF37" s="7"/>
      <c r="AG37" s="62"/>
      <c r="AH37" s="62"/>
      <c r="AI37" s="62"/>
      <c r="AJ37" s="62"/>
      <c r="AK37" s="62"/>
      <c r="AL37" s="62"/>
      <c r="AM37" s="27"/>
      <c r="AN37" s="29"/>
    </row>
  </sheetData>
  <mergeCells count="118">
    <mergeCell ref="I5:M5"/>
    <mergeCell ref="D6:E6"/>
    <mergeCell ref="I6:J6"/>
    <mergeCell ref="K6:M6"/>
    <mergeCell ref="I7:J7"/>
    <mergeCell ref="K7:M7"/>
    <mergeCell ref="C1:M1"/>
    <mergeCell ref="B3:C3"/>
    <mergeCell ref="D3:E3"/>
    <mergeCell ref="F3:H3"/>
    <mergeCell ref="I3:M3"/>
    <mergeCell ref="B4:C7"/>
    <mergeCell ref="F4:H7"/>
    <mergeCell ref="I4:J4"/>
    <mergeCell ref="K4:M4"/>
    <mergeCell ref="D5:E5"/>
    <mergeCell ref="Q31:R31"/>
    <mergeCell ref="AD31:AE31"/>
    <mergeCell ref="D29:E29"/>
    <mergeCell ref="Q29:R29"/>
    <mergeCell ref="AD29:AE29"/>
    <mergeCell ref="D30:E30"/>
    <mergeCell ref="Q30:R30"/>
    <mergeCell ref="AD30:AE30"/>
    <mergeCell ref="AD23:AE23"/>
    <mergeCell ref="D24:E24"/>
    <mergeCell ref="Q24:R24"/>
    <mergeCell ref="AD24:AE24"/>
    <mergeCell ref="D27:E27"/>
    <mergeCell ref="Q27:R27"/>
    <mergeCell ref="AD27:AE27"/>
    <mergeCell ref="D28:E28"/>
    <mergeCell ref="Q28:R28"/>
    <mergeCell ref="AD28:AE28"/>
    <mergeCell ref="D25:E25"/>
    <mergeCell ref="Q25:R25"/>
    <mergeCell ref="AD25:AE25"/>
    <mergeCell ref="D26:E26"/>
    <mergeCell ref="Q26:R26"/>
    <mergeCell ref="AD26:AE26"/>
    <mergeCell ref="U18:W18"/>
    <mergeCell ref="X18:Z18"/>
    <mergeCell ref="AC18:AD18"/>
    <mergeCell ref="AE18:AG18"/>
    <mergeCell ref="AH18:AJ18"/>
    <mergeCell ref="AK18:AM18"/>
    <mergeCell ref="C18:D18"/>
    <mergeCell ref="E18:G18"/>
    <mergeCell ref="H18:J18"/>
    <mergeCell ref="K18:M18"/>
    <mergeCell ref="P18:Q18"/>
    <mergeCell ref="R18:T18"/>
    <mergeCell ref="U19:W19"/>
    <mergeCell ref="X19:Z19"/>
    <mergeCell ref="AC19:AD19"/>
    <mergeCell ref="AE19:AG19"/>
    <mergeCell ref="AH19:AJ19"/>
    <mergeCell ref="AK19:AM19"/>
    <mergeCell ref="C19:D19"/>
    <mergeCell ref="E19:G19"/>
    <mergeCell ref="H19:J19"/>
    <mergeCell ref="K19:M19"/>
    <mergeCell ref="P19:Q19"/>
    <mergeCell ref="R19:T19"/>
    <mergeCell ref="AE20:AG20"/>
    <mergeCell ref="AH20:AJ20"/>
    <mergeCell ref="AK20:AM20"/>
    <mergeCell ref="C20:D20"/>
    <mergeCell ref="E20:G20"/>
    <mergeCell ref="H20:J20"/>
    <mergeCell ref="K20:M20"/>
    <mergeCell ref="P20:Q20"/>
    <mergeCell ref="R20:T20"/>
    <mergeCell ref="C21:C22"/>
    <mergeCell ref="D21:E22"/>
    <mergeCell ref="F21:F22"/>
    <mergeCell ref="G21:I21"/>
    <mergeCell ref="J21:L21"/>
    <mergeCell ref="M21:M22"/>
    <mergeCell ref="U20:W20"/>
    <mergeCell ref="X20:Z20"/>
    <mergeCell ref="AC20:AD20"/>
    <mergeCell ref="D32:E32"/>
    <mergeCell ref="Q32:R32"/>
    <mergeCell ref="AD32:AE32"/>
    <mergeCell ref="D33:E33"/>
    <mergeCell ref="Q33:R33"/>
    <mergeCell ref="AD33:AE33"/>
    <mergeCell ref="AJ21:AL21"/>
    <mergeCell ref="AM21:AM22"/>
    <mergeCell ref="AN21:AN22"/>
    <mergeCell ref="D23:E23"/>
    <mergeCell ref="Q23:R23"/>
    <mergeCell ref="Z21:Z22"/>
    <mergeCell ref="AA21:AA22"/>
    <mergeCell ref="AC21:AC22"/>
    <mergeCell ref="AD21:AE22"/>
    <mergeCell ref="AF21:AF22"/>
    <mergeCell ref="AG21:AI21"/>
    <mergeCell ref="N21:N22"/>
    <mergeCell ref="P21:P22"/>
    <mergeCell ref="Q21:R22"/>
    <mergeCell ref="S21:S22"/>
    <mergeCell ref="T21:V21"/>
    <mergeCell ref="W21:Y21"/>
    <mergeCell ref="D31:E31"/>
    <mergeCell ref="D36:E36"/>
    <mergeCell ref="Q36:R36"/>
    <mergeCell ref="AD36:AE36"/>
    <mergeCell ref="D37:E37"/>
    <mergeCell ref="Q37:R37"/>
    <mergeCell ref="AD37:AE37"/>
    <mergeCell ref="D34:E34"/>
    <mergeCell ref="Q34:R34"/>
    <mergeCell ref="AD34:AE34"/>
    <mergeCell ref="D35:E35"/>
    <mergeCell ref="Q35:R35"/>
    <mergeCell ref="AD35:AE3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zoomScale="85" zoomScaleNormal="85" workbookViewId="0">
      <selection activeCell="M12" sqref="M12:N17"/>
    </sheetView>
  </sheetViews>
  <sheetFormatPr defaultRowHeight="12.75" x14ac:dyDescent="0.25"/>
  <cols>
    <col min="1" max="2" width="4.46484375" customWidth="1"/>
    <col min="3" max="3" width="3.9296875" customWidth="1"/>
    <col min="4" max="4" width="5.59765625" customWidth="1"/>
    <col min="5" max="6" width="20.59765625" customWidth="1"/>
    <col min="7" max="7" width="12.33203125" customWidth="1"/>
    <col min="8" max="8" width="5.59765625" customWidth="1"/>
    <col min="9" max="10" width="20.59765625" customWidth="1"/>
    <col min="12" max="12" width="5.59765625" customWidth="1"/>
    <col min="13" max="15" width="20.59765625" customWidth="1"/>
  </cols>
  <sheetData>
    <row r="1" spans="2:15" ht="20.2" customHeight="1" thickBot="1" x14ac:dyDescent="0.3">
      <c r="C1" s="2"/>
      <c r="E1" s="216" t="s">
        <v>102</v>
      </c>
      <c r="F1" s="217"/>
    </row>
    <row r="2" spans="2:15" ht="20.2" customHeight="1" x14ac:dyDescent="0.25">
      <c r="B2" s="101"/>
      <c r="C2" s="218"/>
      <c r="D2" s="219"/>
      <c r="E2" s="98" t="s">
        <v>108</v>
      </c>
      <c r="F2" s="99" t="s">
        <v>109</v>
      </c>
    </row>
    <row r="3" spans="2:15" ht="20.2" customHeight="1" x14ac:dyDescent="0.25">
      <c r="B3" s="226" t="s">
        <v>106</v>
      </c>
      <c r="C3" s="224" t="s">
        <v>105</v>
      </c>
      <c r="D3" s="225"/>
      <c r="E3" s="102" t="str">
        <f>男子参加名簿!F10</f>
        <v>無</v>
      </c>
      <c r="F3" s="100">
        <f>E22</f>
        <v>0</v>
      </c>
    </row>
    <row r="4" spans="2:15" ht="20.2" customHeight="1" x14ac:dyDescent="0.25">
      <c r="B4" s="227"/>
      <c r="C4" s="220" t="s">
        <v>104</v>
      </c>
      <c r="D4" s="221"/>
      <c r="E4" s="103">
        <f>男子参加名簿!F11</f>
        <v>0</v>
      </c>
      <c r="F4" s="106">
        <f>COUNTA(I12:I41)</f>
        <v>0</v>
      </c>
    </row>
    <row r="5" spans="2:15" ht="20.2" customHeight="1" x14ac:dyDescent="0.25">
      <c r="B5" s="228"/>
      <c r="C5" s="224" t="s">
        <v>101</v>
      </c>
      <c r="D5" s="225"/>
      <c r="E5" s="104">
        <f>男子参加名簿!F12</f>
        <v>0</v>
      </c>
      <c r="F5" s="107">
        <f>(COUNTA(M12:M26)+COUNTA(N12:N26))/2</f>
        <v>0</v>
      </c>
    </row>
    <row r="6" spans="2:15" ht="20.2" customHeight="1" x14ac:dyDescent="0.25">
      <c r="B6" s="226" t="s">
        <v>107</v>
      </c>
      <c r="C6" s="224" t="s">
        <v>105</v>
      </c>
      <c r="D6" s="225"/>
      <c r="E6" s="104" t="str">
        <f>男子参加名簿!F13</f>
        <v>無</v>
      </c>
      <c r="F6" s="107">
        <f>IF(COUNTA(E49:E58)&gt;0,1,0)+IF(COUNTA(E63:E72)&gt;0,1,0)+IF(COUNTA(E77:E86)&gt;0,1,0)</f>
        <v>3</v>
      </c>
      <c r="G6" s="232" t="s">
        <v>131</v>
      </c>
      <c r="H6" s="233"/>
      <c r="I6" s="233"/>
    </row>
    <row r="7" spans="2:15" ht="20.2" customHeight="1" x14ac:dyDescent="0.25">
      <c r="B7" s="227"/>
      <c r="C7" s="224" t="s">
        <v>100</v>
      </c>
      <c r="D7" s="225"/>
      <c r="E7" s="104">
        <f>男子参加名簿!F14</f>
        <v>0</v>
      </c>
      <c r="F7" s="107">
        <f>COUNTA(I49:I78)</f>
        <v>10</v>
      </c>
      <c r="G7" s="232"/>
      <c r="H7" s="233"/>
      <c r="I7" s="233"/>
    </row>
    <row r="8" spans="2:15" ht="20.2" customHeight="1" thickBot="1" x14ac:dyDescent="0.3">
      <c r="B8" s="229"/>
      <c r="C8" s="222" t="s">
        <v>103</v>
      </c>
      <c r="D8" s="223"/>
      <c r="E8" s="105">
        <f>男子参加名簿!F15</f>
        <v>0</v>
      </c>
      <c r="F8" s="108">
        <f>(COUNTA(M49:M63)+COUNTA(N49:N63))/2</f>
        <v>10</v>
      </c>
      <c r="G8" s="232"/>
      <c r="H8" s="233"/>
      <c r="I8" s="233"/>
    </row>
    <row r="9" spans="2:15" ht="20.2" customHeight="1" x14ac:dyDescent="0.25"/>
    <row r="10" spans="2:15" ht="60" customHeight="1" thickBot="1" x14ac:dyDescent="0.35">
      <c r="D10" s="31" t="s">
        <v>34</v>
      </c>
      <c r="F10" s="34" t="s">
        <v>35</v>
      </c>
      <c r="H10" s="31" t="s">
        <v>33</v>
      </c>
      <c r="J10" s="33" t="s">
        <v>110</v>
      </c>
      <c r="M10" s="31" t="s">
        <v>38</v>
      </c>
      <c r="O10" s="33" t="s">
        <v>111</v>
      </c>
    </row>
    <row r="11" spans="2:15" ht="20.2" customHeight="1" thickBot="1" x14ac:dyDescent="0.3">
      <c r="D11" s="38" t="s">
        <v>31</v>
      </c>
      <c r="E11" s="39" t="s">
        <v>11</v>
      </c>
      <c r="F11" s="37" t="s">
        <v>36</v>
      </c>
      <c r="H11" s="38" t="s">
        <v>31</v>
      </c>
      <c r="I11" s="39" t="s">
        <v>11</v>
      </c>
      <c r="J11" s="35" t="s">
        <v>32</v>
      </c>
      <c r="L11" s="38" t="s">
        <v>31</v>
      </c>
      <c r="M11" s="230" t="s">
        <v>11</v>
      </c>
      <c r="N11" s="231"/>
      <c r="O11" s="35" t="s">
        <v>32</v>
      </c>
    </row>
    <row r="12" spans="2:15" ht="20.2" customHeight="1" thickBot="1" x14ac:dyDescent="0.3">
      <c r="D12" s="133">
        <v>1</v>
      </c>
      <c r="E12" s="41"/>
      <c r="F12" s="36" t="s">
        <v>37</v>
      </c>
      <c r="H12" s="30">
        <v>1</v>
      </c>
      <c r="I12" s="41"/>
      <c r="J12" s="56"/>
      <c r="L12" s="30">
        <v>1</v>
      </c>
      <c r="M12" s="44"/>
      <c r="N12" s="49"/>
      <c r="O12" s="56"/>
    </row>
    <row r="13" spans="2:15" ht="20.2" customHeight="1" x14ac:dyDescent="0.25">
      <c r="D13" s="5">
        <v>2</v>
      </c>
      <c r="E13" s="42"/>
      <c r="H13" s="5">
        <v>2</v>
      </c>
      <c r="I13" s="42"/>
      <c r="J13" s="57"/>
      <c r="L13" s="5">
        <v>2</v>
      </c>
      <c r="M13" s="20"/>
      <c r="N13" s="53"/>
      <c r="O13" s="57"/>
    </row>
    <row r="14" spans="2:15" ht="20.2" customHeight="1" x14ac:dyDescent="0.25">
      <c r="D14" s="5">
        <v>3</v>
      </c>
      <c r="E14" s="41"/>
      <c r="H14" s="5">
        <v>3</v>
      </c>
      <c r="I14" s="41"/>
      <c r="J14" s="57"/>
      <c r="L14" s="5">
        <v>3</v>
      </c>
      <c r="M14" s="44"/>
      <c r="N14" s="49"/>
      <c r="O14" s="57"/>
    </row>
    <row r="15" spans="2:15" ht="20.2" customHeight="1" x14ac:dyDescent="0.25">
      <c r="D15" s="5">
        <v>4</v>
      </c>
      <c r="E15" s="42"/>
      <c r="H15" s="5">
        <v>4</v>
      </c>
      <c r="I15" s="42"/>
      <c r="J15" s="57"/>
      <c r="L15" s="5">
        <v>4</v>
      </c>
      <c r="M15" s="132"/>
      <c r="N15" s="53"/>
      <c r="O15" s="57"/>
    </row>
    <row r="16" spans="2:15" ht="20.2" customHeight="1" x14ac:dyDescent="0.25">
      <c r="D16" s="5">
        <v>5</v>
      </c>
      <c r="E16" s="41"/>
      <c r="H16" s="5">
        <v>5</v>
      </c>
      <c r="I16" s="41"/>
      <c r="J16" s="57"/>
      <c r="L16" s="5">
        <v>5</v>
      </c>
      <c r="M16" s="44"/>
      <c r="N16" s="49"/>
      <c r="O16" s="57"/>
    </row>
    <row r="17" spans="4:15" ht="20.2" customHeight="1" x14ac:dyDescent="0.25">
      <c r="D17" s="5">
        <v>6</v>
      </c>
      <c r="E17" s="42"/>
      <c r="H17" s="5">
        <v>6</v>
      </c>
      <c r="I17" s="42"/>
      <c r="J17" s="57"/>
      <c r="L17" s="5">
        <v>6</v>
      </c>
      <c r="M17" s="20"/>
      <c r="N17" s="53"/>
      <c r="O17" s="57"/>
    </row>
    <row r="18" spans="4:15" ht="20.2" customHeight="1" x14ac:dyDescent="0.25">
      <c r="D18" s="5">
        <v>7</v>
      </c>
      <c r="E18" s="41"/>
      <c r="H18" s="5">
        <v>7</v>
      </c>
      <c r="I18" s="41"/>
      <c r="J18" s="57"/>
      <c r="L18" s="5">
        <v>7</v>
      </c>
      <c r="M18" s="20"/>
      <c r="N18" s="53"/>
      <c r="O18" s="57"/>
    </row>
    <row r="19" spans="4:15" ht="20.2" customHeight="1" x14ac:dyDescent="0.25">
      <c r="D19" s="5">
        <v>8</v>
      </c>
      <c r="E19" s="42"/>
      <c r="H19" s="5">
        <v>8</v>
      </c>
      <c r="I19" s="42"/>
      <c r="J19" s="57"/>
      <c r="L19" s="5">
        <v>8</v>
      </c>
      <c r="M19" s="20"/>
      <c r="N19" s="53"/>
      <c r="O19" s="57"/>
    </row>
    <row r="20" spans="4:15" ht="20.2" customHeight="1" x14ac:dyDescent="0.25">
      <c r="D20" s="5">
        <v>9</v>
      </c>
      <c r="E20" s="41"/>
      <c r="H20" s="5">
        <v>9</v>
      </c>
      <c r="I20" s="41"/>
      <c r="J20" s="57"/>
      <c r="L20" s="5">
        <v>9</v>
      </c>
      <c r="M20" s="20"/>
      <c r="N20" s="53"/>
      <c r="O20" s="57"/>
    </row>
    <row r="21" spans="4:15" ht="20.2" customHeight="1" thickBot="1" x14ac:dyDescent="0.3">
      <c r="D21" s="6">
        <v>10</v>
      </c>
      <c r="E21" s="43"/>
      <c r="H21" s="5">
        <v>10</v>
      </c>
      <c r="I21" s="42"/>
      <c r="J21" s="57"/>
      <c r="L21" s="5">
        <v>10</v>
      </c>
      <c r="M21" s="20"/>
      <c r="N21" s="53"/>
      <c r="O21" s="57"/>
    </row>
    <row r="22" spans="4:15" ht="20.2" customHeight="1" x14ac:dyDescent="0.25">
      <c r="E22" s="135">
        <f>IF(COUNTA(E12:E21)&gt;0,1,0)</f>
        <v>0</v>
      </c>
      <c r="F22" s="32"/>
      <c r="H22" s="5">
        <v>11</v>
      </c>
      <c r="I22" s="42"/>
      <c r="J22" s="57"/>
      <c r="L22" s="5">
        <v>11</v>
      </c>
      <c r="M22" s="20"/>
      <c r="N22" s="53"/>
      <c r="O22" s="57"/>
    </row>
    <row r="23" spans="4:15" ht="20.2" customHeight="1" x14ac:dyDescent="0.25">
      <c r="H23" s="5">
        <v>12</v>
      </c>
      <c r="I23" s="42"/>
      <c r="J23" s="57"/>
      <c r="L23" s="5">
        <v>12</v>
      </c>
      <c r="M23" s="20"/>
      <c r="N23" s="53"/>
      <c r="O23" s="57"/>
    </row>
    <row r="24" spans="4:15" ht="20.2" customHeight="1" x14ac:dyDescent="0.25">
      <c r="H24" s="5">
        <v>13</v>
      </c>
      <c r="I24" s="42"/>
      <c r="J24" s="57"/>
      <c r="L24" s="5">
        <v>13</v>
      </c>
      <c r="M24" s="20"/>
      <c r="N24" s="53"/>
      <c r="O24" s="57"/>
    </row>
    <row r="25" spans="4:15" ht="20.2" customHeight="1" x14ac:dyDescent="0.25">
      <c r="H25" s="5">
        <v>14</v>
      </c>
      <c r="I25" s="42"/>
      <c r="J25" s="57"/>
      <c r="L25" s="5">
        <v>14</v>
      </c>
      <c r="M25" s="20"/>
      <c r="N25" s="53"/>
      <c r="O25" s="57"/>
    </row>
    <row r="26" spans="4:15" ht="20.2" customHeight="1" thickBot="1" x14ac:dyDescent="0.3">
      <c r="H26" s="5">
        <v>15</v>
      </c>
      <c r="I26" s="42"/>
      <c r="J26" s="57"/>
      <c r="L26" s="6">
        <v>15</v>
      </c>
      <c r="M26" s="21"/>
      <c r="N26" s="54"/>
      <c r="O26" s="58"/>
    </row>
    <row r="27" spans="4:15" ht="20.2" customHeight="1" x14ac:dyDescent="0.25">
      <c r="H27" s="5">
        <v>16</v>
      </c>
      <c r="I27" s="42"/>
      <c r="J27" s="57"/>
      <c r="L27" s="234" t="s">
        <v>99</v>
      </c>
      <c r="M27" s="234"/>
      <c r="N27" s="234"/>
    </row>
    <row r="28" spans="4:15" ht="20.2" customHeight="1" x14ac:dyDescent="0.25">
      <c r="H28" s="5">
        <v>17</v>
      </c>
      <c r="I28" s="42"/>
      <c r="J28" s="57"/>
    </row>
    <row r="29" spans="4:15" ht="20.2" customHeight="1" x14ac:dyDescent="0.25">
      <c r="H29" s="5">
        <v>18</v>
      </c>
      <c r="I29" s="42"/>
      <c r="J29" s="57"/>
    </row>
    <row r="30" spans="4:15" ht="20.2" customHeight="1" x14ac:dyDescent="0.25">
      <c r="H30" s="5">
        <v>19</v>
      </c>
      <c r="I30" s="42"/>
      <c r="J30" s="57"/>
    </row>
    <row r="31" spans="4:15" ht="20.2" customHeight="1" x14ac:dyDescent="0.25">
      <c r="H31" s="5">
        <v>20</v>
      </c>
      <c r="I31" s="42"/>
      <c r="J31" s="57"/>
    </row>
    <row r="32" spans="4:15" ht="20.2" customHeight="1" x14ac:dyDescent="0.25">
      <c r="H32" s="5">
        <v>21</v>
      </c>
      <c r="I32" s="42"/>
      <c r="J32" s="57"/>
    </row>
    <row r="33" spans="4:14" ht="20.2" customHeight="1" x14ac:dyDescent="0.25">
      <c r="H33" s="5">
        <v>22</v>
      </c>
      <c r="I33" s="42"/>
      <c r="J33" s="57"/>
    </row>
    <row r="34" spans="4:14" ht="20.2" customHeight="1" x14ac:dyDescent="0.25">
      <c r="H34" s="5">
        <v>23</v>
      </c>
      <c r="I34" s="42"/>
      <c r="J34" s="57"/>
    </row>
    <row r="35" spans="4:14" ht="20.2" customHeight="1" x14ac:dyDescent="0.25">
      <c r="H35" s="5">
        <v>24</v>
      </c>
      <c r="I35" s="42"/>
      <c r="J35" s="57"/>
    </row>
    <row r="36" spans="4:14" ht="20.2" customHeight="1" x14ac:dyDescent="0.25">
      <c r="H36" s="5">
        <v>25</v>
      </c>
      <c r="I36" s="42"/>
      <c r="J36" s="57"/>
    </row>
    <row r="37" spans="4:14" ht="20.2" customHeight="1" x14ac:dyDescent="0.25">
      <c r="H37" s="5">
        <v>26</v>
      </c>
      <c r="I37" s="42"/>
      <c r="J37" s="57"/>
    </row>
    <row r="38" spans="4:14" ht="20.2" customHeight="1" x14ac:dyDescent="0.25">
      <c r="H38" s="5">
        <v>27</v>
      </c>
      <c r="I38" s="42"/>
      <c r="J38" s="57"/>
    </row>
    <row r="39" spans="4:14" ht="20.2" customHeight="1" x14ac:dyDescent="0.25">
      <c r="H39" s="5">
        <v>28</v>
      </c>
      <c r="I39" s="42"/>
      <c r="J39" s="57"/>
    </row>
    <row r="40" spans="4:14" ht="20.2" customHeight="1" x14ac:dyDescent="0.25">
      <c r="H40" s="5">
        <v>29</v>
      </c>
      <c r="I40" s="42"/>
      <c r="J40" s="57"/>
    </row>
    <row r="41" spans="4:14" ht="20.2" customHeight="1" thickBot="1" x14ac:dyDescent="0.3">
      <c r="H41" s="6">
        <v>30</v>
      </c>
      <c r="I41" s="43"/>
      <c r="J41" s="58"/>
    </row>
    <row r="42" spans="4:14" ht="20.2" customHeight="1" x14ac:dyDescent="0.25">
      <c r="H42" s="234" t="s">
        <v>98</v>
      </c>
      <c r="I42" s="234"/>
      <c r="J42" s="234"/>
    </row>
    <row r="43" spans="4:14" ht="20.2" customHeight="1" x14ac:dyDescent="0.25">
      <c r="I43">
        <f>COUNTA(I12:I41)</f>
        <v>0</v>
      </c>
    </row>
    <row r="44" spans="4:14" ht="20.2" customHeight="1" x14ac:dyDescent="0.25"/>
    <row r="45" spans="4:14" ht="20.2" customHeight="1" x14ac:dyDescent="0.25"/>
    <row r="46" spans="4:14" ht="20.2" customHeight="1" x14ac:dyDescent="0.3">
      <c r="D46" s="235" t="s">
        <v>112</v>
      </c>
      <c r="E46" s="235"/>
    </row>
    <row r="47" spans="4:14" ht="20.2" customHeight="1" thickBot="1" x14ac:dyDescent="0.35">
      <c r="D47" s="67"/>
      <c r="E47" s="67" t="s">
        <v>113</v>
      </c>
      <c r="F47" t="s">
        <v>114</v>
      </c>
      <c r="H47" s="31" t="s">
        <v>39</v>
      </c>
      <c r="I47" s="110"/>
      <c r="L47" s="31" t="s">
        <v>40</v>
      </c>
      <c r="M47" s="31"/>
    </row>
    <row r="48" spans="4:14" ht="20.2" customHeight="1" thickBot="1" x14ac:dyDescent="0.3">
      <c r="D48" s="38" t="s">
        <v>31</v>
      </c>
      <c r="E48" s="39" t="s">
        <v>11</v>
      </c>
      <c r="H48" s="38" t="s">
        <v>31</v>
      </c>
      <c r="I48" s="39" t="s">
        <v>11</v>
      </c>
      <c r="L48" s="38" t="s">
        <v>31</v>
      </c>
      <c r="M48" s="230" t="s">
        <v>11</v>
      </c>
      <c r="N48" s="231"/>
    </row>
    <row r="49" spans="4:14" ht="20.2" customHeight="1" x14ac:dyDescent="0.25">
      <c r="D49" s="64">
        <v>1</v>
      </c>
      <c r="E49" s="41" t="s">
        <v>142</v>
      </c>
      <c r="H49" s="64">
        <v>1</v>
      </c>
      <c r="I49" s="41" t="s">
        <v>151</v>
      </c>
      <c r="L49" s="64">
        <v>1</v>
      </c>
      <c r="M49" s="44" t="s">
        <v>161</v>
      </c>
      <c r="N49" s="49" t="s">
        <v>163</v>
      </c>
    </row>
    <row r="50" spans="4:14" ht="20.2" customHeight="1" x14ac:dyDescent="0.25">
      <c r="D50" s="5">
        <v>2</v>
      </c>
      <c r="E50" s="42" t="s">
        <v>146</v>
      </c>
      <c r="H50" s="5">
        <v>2</v>
      </c>
      <c r="I50" s="42" t="s">
        <v>156</v>
      </c>
      <c r="L50" s="5">
        <v>2</v>
      </c>
      <c r="M50" s="66" t="s">
        <v>162</v>
      </c>
      <c r="N50" s="53" t="s">
        <v>168</v>
      </c>
    </row>
    <row r="51" spans="4:14" ht="20.2" customHeight="1" x14ac:dyDescent="0.25">
      <c r="D51" s="5">
        <v>3</v>
      </c>
      <c r="E51" s="41" t="s">
        <v>143</v>
      </c>
      <c r="H51" s="5">
        <v>3</v>
      </c>
      <c r="I51" s="41" t="s">
        <v>152</v>
      </c>
      <c r="L51" s="5">
        <v>3</v>
      </c>
      <c r="M51" s="44" t="s">
        <v>169</v>
      </c>
      <c r="N51" s="49" t="s">
        <v>164</v>
      </c>
    </row>
    <row r="52" spans="4:14" ht="20.2" customHeight="1" x14ac:dyDescent="0.25">
      <c r="D52" s="5">
        <v>4</v>
      </c>
      <c r="E52" s="42" t="s">
        <v>144</v>
      </c>
      <c r="H52" s="5">
        <v>4</v>
      </c>
      <c r="I52" s="42" t="s">
        <v>157</v>
      </c>
      <c r="L52" s="5">
        <v>4</v>
      </c>
      <c r="M52" s="132" t="s">
        <v>170</v>
      </c>
      <c r="N52" s="53" t="s">
        <v>171</v>
      </c>
    </row>
    <row r="53" spans="4:14" ht="20.2" customHeight="1" x14ac:dyDescent="0.25">
      <c r="D53" s="5">
        <v>5</v>
      </c>
      <c r="E53" s="41" t="s">
        <v>145</v>
      </c>
      <c r="H53" s="5">
        <v>5</v>
      </c>
      <c r="I53" s="41" t="s">
        <v>153</v>
      </c>
      <c r="L53" s="5">
        <v>5</v>
      </c>
      <c r="M53" s="44" t="s">
        <v>172</v>
      </c>
      <c r="N53" s="49" t="s">
        <v>165</v>
      </c>
    </row>
    <row r="54" spans="4:14" ht="20.2" customHeight="1" x14ac:dyDescent="0.25">
      <c r="D54" s="5">
        <v>6</v>
      </c>
      <c r="E54" s="42" t="s">
        <v>147</v>
      </c>
      <c r="H54" s="5">
        <v>6</v>
      </c>
      <c r="I54" s="42" t="s">
        <v>158</v>
      </c>
      <c r="L54" s="5">
        <v>6</v>
      </c>
      <c r="M54" s="132" t="s">
        <v>173</v>
      </c>
      <c r="N54" s="53" t="s">
        <v>174</v>
      </c>
    </row>
    <row r="55" spans="4:14" ht="20.2" customHeight="1" x14ac:dyDescent="0.25">
      <c r="D55" s="5">
        <v>7</v>
      </c>
      <c r="E55" s="41" t="s">
        <v>148</v>
      </c>
      <c r="H55" s="5">
        <v>7</v>
      </c>
      <c r="I55" s="41" t="s">
        <v>154</v>
      </c>
      <c r="L55" s="5">
        <v>7</v>
      </c>
      <c r="M55" s="44" t="s">
        <v>175</v>
      </c>
      <c r="N55" s="49" t="s">
        <v>166</v>
      </c>
    </row>
    <row r="56" spans="4:14" ht="20.2" customHeight="1" x14ac:dyDescent="0.25">
      <c r="D56" s="5">
        <v>8</v>
      </c>
      <c r="E56" s="42" t="s">
        <v>149</v>
      </c>
      <c r="H56" s="5">
        <v>8</v>
      </c>
      <c r="I56" s="42" t="s">
        <v>159</v>
      </c>
      <c r="L56" s="5">
        <v>8</v>
      </c>
      <c r="M56" s="132" t="s">
        <v>176</v>
      </c>
      <c r="N56" s="53" t="s">
        <v>177</v>
      </c>
    </row>
    <row r="57" spans="4:14" ht="20.2" customHeight="1" x14ac:dyDescent="0.25">
      <c r="D57" s="5">
        <v>9</v>
      </c>
      <c r="E57" s="41" t="s">
        <v>150</v>
      </c>
      <c r="H57" s="5">
        <v>9</v>
      </c>
      <c r="I57" s="41" t="s">
        <v>155</v>
      </c>
      <c r="L57" s="5">
        <v>9</v>
      </c>
      <c r="M57" s="44" t="s">
        <v>178</v>
      </c>
      <c r="N57" s="49" t="s">
        <v>167</v>
      </c>
    </row>
    <row r="58" spans="4:14" ht="20.2" customHeight="1" thickBot="1" x14ac:dyDescent="0.3">
      <c r="D58" s="6">
        <v>10</v>
      </c>
      <c r="E58" s="43"/>
      <c r="H58" s="5">
        <v>10</v>
      </c>
      <c r="I58" s="42" t="s">
        <v>160</v>
      </c>
      <c r="L58" s="5">
        <v>10</v>
      </c>
      <c r="M58" s="132" t="s">
        <v>179</v>
      </c>
      <c r="N58" s="53" t="s">
        <v>180</v>
      </c>
    </row>
    <row r="59" spans="4:14" ht="20.2" customHeight="1" x14ac:dyDescent="0.25">
      <c r="F59" s="32"/>
      <c r="H59" s="5">
        <v>11</v>
      </c>
      <c r="I59" s="42"/>
      <c r="L59" s="5">
        <v>11</v>
      </c>
      <c r="M59" s="66"/>
      <c r="N59" s="53"/>
    </row>
    <row r="60" spans="4:14" ht="20.2" customHeight="1" x14ac:dyDescent="0.25">
      <c r="H60" s="5">
        <v>12</v>
      </c>
      <c r="I60" s="42"/>
      <c r="L60" s="5">
        <v>12</v>
      </c>
      <c r="M60" s="66"/>
      <c r="N60" s="53"/>
    </row>
    <row r="61" spans="4:14" ht="20.2" customHeight="1" thickBot="1" x14ac:dyDescent="0.35">
      <c r="D61" s="67"/>
      <c r="E61" s="67" t="s">
        <v>115</v>
      </c>
      <c r="F61" t="s">
        <v>114</v>
      </c>
      <c r="H61" s="5">
        <v>13</v>
      </c>
      <c r="I61" s="42"/>
      <c r="L61" s="5">
        <v>13</v>
      </c>
      <c r="M61" s="66"/>
      <c r="N61" s="53"/>
    </row>
    <row r="62" spans="4:14" ht="20.2" customHeight="1" thickBot="1" x14ac:dyDescent="0.3">
      <c r="D62" s="38" t="s">
        <v>31</v>
      </c>
      <c r="E62" s="39" t="s">
        <v>11</v>
      </c>
      <c r="H62" s="5">
        <v>14</v>
      </c>
      <c r="I62" s="42"/>
      <c r="L62" s="5">
        <v>14</v>
      </c>
      <c r="M62" s="66"/>
      <c r="N62" s="53"/>
    </row>
    <row r="63" spans="4:14" ht="20.2" customHeight="1" thickBot="1" x14ac:dyDescent="0.3">
      <c r="D63" s="64">
        <v>1</v>
      </c>
      <c r="E63" s="41" t="s">
        <v>181</v>
      </c>
      <c r="H63" s="5">
        <v>15</v>
      </c>
      <c r="I63" s="42"/>
      <c r="L63" s="6">
        <v>15</v>
      </c>
      <c r="M63" s="21"/>
      <c r="N63" s="54"/>
    </row>
    <row r="64" spans="4:14" ht="20.2" customHeight="1" x14ac:dyDescent="0.25">
      <c r="D64" s="5">
        <v>2</v>
      </c>
      <c r="E64" s="42" t="s">
        <v>188</v>
      </c>
      <c r="H64" s="5">
        <v>16</v>
      </c>
      <c r="I64" s="42"/>
      <c r="L64" s="234" t="s">
        <v>99</v>
      </c>
      <c r="M64" s="234"/>
      <c r="N64" s="234"/>
    </row>
    <row r="65" spans="4:9" ht="20.2" customHeight="1" x14ac:dyDescent="0.25">
      <c r="D65" s="5">
        <v>3</v>
      </c>
      <c r="E65" s="41" t="s">
        <v>182</v>
      </c>
      <c r="H65" s="5">
        <v>17</v>
      </c>
      <c r="I65" s="42"/>
    </row>
    <row r="66" spans="4:9" ht="20.2" customHeight="1" x14ac:dyDescent="0.25">
      <c r="D66" s="5">
        <v>4</v>
      </c>
      <c r="E66" s="42" t="s">
        <v>183</v>
      </c>
      <c r="H66" s="5">
        <v>18</v>
      </c>
      <c r="I66" s="42"/>
    </row>
    <row r="67" spans="4:9" ht="20.2" customHeight="1" x14ac:dyDescent="0.25">
      <c r="D67" s="5">
        <v>5</v>
      </c>
      <c r="E67" s="41" t="s">
        <v>184</v>
      </c>
      <c r="H67" s="5">
        <v>19</v>
      </c>
      <c r="I67" s="42"/>
    </row>
    <row r="68" spans="4:9" ht="20.2" customHeight="1" x14ac:dyDescent="0.25">
      <c r="D68" s="5">
        <v>6</v>
      </c>
      <c r="E68" s="42" t="s">
        <v>185</v>
      </c>
      <c r="H68" s="5">
        <v>20</v>
      </c>
      <c r="I68" s="42"/>
    </row>
    <row r="69" spans="4:9" ht="20.2" customHeight="1" x14ac:dyDescent="0.25">
      <c r="D69" s="5">
        <v>7</v>
      </c>
      <c r="E69" s="41" t="s">
        <v>186</v>
      </c>
      <c r="H69" s="5">
        <v>21</v>
      </c>
      <c r="I69" s="42"/>
    </row>
    <row r="70" spans="4:9" ht="20.2" customHeight="1" x14ac:dyDescent="0.25">
      <c r="D70" s="5">
        <v>8</v>
      </c>
      <c r="E70" s="42" t="s">
        <v>187</v>
      </c>
      <c r="H70" s="5">
        <v>22</v>
      </c>
      <c r="I70" s="42"/>
    </row>
    <row r="71" spans="4:9" ht="20.2" customHeight="1" x14ac:dyDescent="0.25">
      <c r="D71" s="5">
        <v>9</v>
      </c>
      <c r="E71" s="42"/>
      <c r="H71" s="5">
        <v>23</v>
      </c>
      <c r="I71" s="42"/>
    </row>
    <row r="72" spans="4:9" ht="20.2" customHeight="1" thickBot="1" x14ac:dyDescent="0.3">
      <c r="D72" s="6">
        <v>10</v>
      </c>
      <c r="E72" s="43"/>
      <c r="H72" s="5">
        <v>24</v>
      </c>
      <c r="I72" s="42"/>
    </row>
    <row r="73" spans="4:9" ht="20.2" customHeight="1" x14ac:dyDescent="0.25">
      <c r="H73" s="5">
        <v>25</v>
      </c>
      <c r="I73" s="42"/>
    </row>
    <row r="74" spans="4:9" ht="20.2" customHeight="1" x14ac:dyDescent="0.25">
      <c r="H74" s="5">
        <v>26</v>
      </c>
      <c r="I74" s="42"/>
    </row>
    <row r="75" spans="4:9" ht="20.2" customHeight="1" thickBot="1" x14ac:dyDescent="0.35">
      <c r="D75" s="67"/>
      <c r="E75" s="67" t="s">
        <v>116</v>
      </c>
      <c r="F75" t="s">
        <v>114</v>
      </c>
      <c r="H75" s="5">
        <v>27</v>
      </c>
      <c r="I75" s="42"/>
    </row>
    <row r="76" spans="4:9" ht="20.2" customHeight="1" thickBot="1" x14ac:dyDescent="0.3">
      <c r="D76" s="38" t="s">
        <v>31</v>
      </c>
      <c r="E76" s="39" t="s">
        <v>11</v>
      </c>
      <c r="H76" s="5">
        <v>28</v>
      </c>
      <c r="I76" s="42"/>
    </row>
    <row r="77" spans="4:9" ht="20.2" customHeight="1" x14ac:dyDescent="0.25">
      <c r="D77" s="64">
        <v>1</v>
      </c>
      <c r="E77" s="41" t="s">
        <v>189</v>
      </c>
      <c r="H77" s="5">
        <v>29</v>
      </c>
      <c r="I77" s="42"/>
    </row>
    <row r="78" spans="4:9" ht="20.2" customHeight="1" thickBot="1" x14ac:dyDescent="0.3">
      <c r="D78" s="5">
        <v>2</v>
      </c>
      <c r="E78" s="42" t="s">
        <v>195</v>
      </c>
      <c r="H78" s="6">
        <v>30</v>
      </c>
      <c r="I78" s="43"/>
    </row>
    <row r="79" spans="4:9" ht="20.2" customHeight="1" x14ac:dyDescent="0.25">
      <c r="D79" s="5">
        <v>3</v>
      </c>
      <c r="E79" s="41" t="s">
        <v>190</v>
      </c>
      <c r="H79" s="109" t="s">
        <v>98</v>
      </c>
      <c r="I79" s="109"/>
    </row>
    <row r="80" spans="4:9" ht="20.2" customHeight="1" x14ac:dyDescent="0.25">
      <c r="D80" s="5">
        <v>4</v>
      </c>
      <c r="E80" s="42" t="s">
        <v>191</v>
      </c>
    </row>
    <row r="81" spans="4:5" ht="20.2" customHeight="1" x14ac:dyDescent="0.25">
      <c r="D81" s="5">
        <v>5</v>
      </c>
      <c r="E81" s="41" t="s">
        <v>192</v>
      </c>
    </row>
    <row r="82" spans="4:5" ht="20.2" customHeight="1" x14ac:dyDescent="0.25">
      <c r="D82" s="5">
        <v>6</v>
      </c>
      <c r="E82" s="42" t="s">
        <v>193</v>
      </c>
    </row>
    <row r="83" spans="4:5" ht="20.2" customHeight="1" x14ac:dyDescent="0.25">
      <c r="D83" s="5">
        <v>7</v>
      </c>
      <c r="E83" s="41" t="s">
        <v>194</v>
      </c>
    </row>
    <row r="84" spans="4:5" ht="20.2" customHeight="1" x14ac:dyDescent="0.25">
      <c r="D84" s="5">
        <v>8</v>
      </c>
      <c r="E84" s="42" t="s">
        <v>196</v>
      </c>
    </row>
    <row r="85" spans="4:5" ht="20.2" customHeight="1" x14ac:dyDescent="0.25">
      <c r="D85" s="5">
        <v>9</v>
      </c>
      <c r="E85" s="42"/>
    </row>
    <row r="86" spans="4:5" ht="20.2" customHeight="1" thickBot="1" x14ac:dyDescent="0.3">
      <c r="D86" s="6">
        <v>10</v>
      </c>
      <c r="E86" s="43"/>
    </row>
    <row r="87" spans="4:5" ht="20.2" customHeight="1" x14ac:dyDescent="0.25"/>
  </sheetData>
  <mergeCells count="17">
    <mergeCell ref="B3:B5"/>
    <mergeCell ref="B6:B8"/>
    <mergeCell ref="M48:N48"/>
    <mergeCell ref="G6:I8"/>
    <mergeCell ref="L64:N64"/>
    <mergeCell ref="M11:N11"/>
    <mergeCell ref="L27:N27"/>
    <mergeCell ref="H42:J42"/>
    <mergeCell ref="D46:E46"/>
    <mergeCell ref="E1:F1"/>
    <mergeCell ref="C2:D2"/>
    <mergeCell ref="C4:D4"/>
    <mergeCell ref="C8:D8"/>
    <mergeCell ref="C3:D3"/>
    <mergeCell ref="C5:D5"/>
    <mergeCell ref="C6:D6"/>
    <mergeCell ref="C7:D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zoomScale="85" zoomScaleNormal="85" workbookViewId="0">
      <selection activeCell="I12" sqref="I12:I14"/>
    </sheetView>
  </sheetViews>
  <sheetFormatPr defaultRowHeight="12.75" x14ac:dyDescent="0.25"/>
  <cols>
    <col min="1" max="2" width="4.46484375" customWidth="1"/>
    <col min="3" max="3" width="3.9296875" customWidth="1"/>
    <col min="4" max="4" width="5.59765625" customWidth="1"/>
    <col min="5" max="6" width="20.59765625" customWidth="1"/>
    <col min="7" max="7" width="12.33203125" customWidth="1"/>
    <col min="8" max="8" width="5.59765625" customWidth="1"/>
    <col min="9" max="10" width="20.59765625" customWidth="1"/>
    <col min="12" max="12" width="5.59765625" customWidth="1"/>
    <col min="13" max="15" width="20.59765625" customWidth="1"/>
  </cols>
  <sheetData>
    <row r="1" spans="2:15" ht="20.2" customHeight="1" thickBot="1" x14ac:dyDescent="0.3">
      <c r="C1" s="2"/>
      <c r="E1" s="216" t="s">
        <v>102</v>
      </c>
      <c r="F1" s="217"/>
    </row>
    <row r="2" spans="2:15" ht="20.2" customHeight="1" x14ac:dyDescent="0.25">
      <c r="B2" s="101"/>
      <c r="C2" s="218"/>
      <c r="D2" s="219"/>
      <c r="E2" s="120" t="s">
        <v>108</v>
      </c>
      <c r="F2" s="99" t="s">
        <v>109</v>
      </c>
    </row>
    <row r="3" spans="2:15" ht="20.2" customHeight="1" x14ac:dyDescent="0.25">
      <c r="B3" s="226" t="s">
        <v>88</v>
      </c>
      <c r="C3" s="224" t="s">
        <v>105</v>
      </c>
      <c r="D3" s="225"/>
      <c r="E3" s="102" t="str">
        <f>女子参加名簿!F10</f>
        <v>無</v>
      </c>
      <c r="F3" s="100">
        <f>E22</f>
        <v>0</v>
      </c>
    </row>
    <row r="4" spans="2:15" ht="20.2" customHeight="1" x14ac:dyDescent="0.25">
      <c r="B4" s="227"/>
      <c r="C4" s="220" t="s">
        <v>82</v>
      </c>
      <c r="D4" s="221"/>
      <c r="E4" s="103">
        <f>女子参加名簿!F11</f>
        <v>0</v>
      </c>
      <c r="F4" s="106">
        <f>COUNTA(I12:I41)</f>
        <v>0</v>
      </c>
    </row>
    <row r="5" spans="2:15" ht="20.2" customHeight="1" x14ac:dyDescent="0.25">
      <c r="B5" s="228"/>
      <c r="C5" s="224" t="s">
        <v>101</v>
      </c>
      <c r="D5" s="225"/>
      <c r="E5" s="104">
        <f>女子参加名簿!F12</f>
        <v>0</v>
      </c>
      <c r="F5" s="107">
        <f>(COUNTA(M12:M26)+COUNTA(N12:N26))/2</f>
        <v>0</v>
      </c>
    </row>
    <row r="6" spans="2:15" ht="20.2" customHeight="1" x14ac:dyDescent="0.25">
      <c r="B6" s="226" t="s">
        <v>89</v>
      </c>
      <c r="C6" s="224" t="s">
        <v>105</v>
      </c>
      <c r="D6" s="225"/>
      <c r="E6" s="104" t="str">
        <f>女子参加名簿!F13</f>
        <v>無</v>
      </c>
      <c r="F6" s="107">
        <f>IF(COUNTA(E49:E58)&gt;0,1,0)+IF(COUNTA(E63:E72)&gt;0,1,0)+IF(COUNTA(E77:E86)&gt;0,1,0)</f>
        <v>0</v>
      </c>
      <c r="G6" s="232" t="s">
        <v>131</v>
      </c>
      <c r="H6" s="233"/>
      <c r="I6" s="233"/>
    </row>
    <row r="7" spans="2:15" ht="20.2" customHeight="1" x14ac:dyDescent="0.25">
      <c r="B7" s="227"/>
      <c r="C7" s="224" t="s">
        <v>100</v>
      </c>
      <c r="D7" s="225"/>
      <c r="E7" s="104">
        <f>女子参加名簿!F14</f>
        <v>0</v>
      </c>
      <c r="F7" s="107">
        <f>COUNTA(I49:I78)</f>
        <v>0</v>
      </c>
      <c r="G7" s="232"/>
      <c r="H7" s="233"/>
      <c r="I7" s="233"/>
    </row>
    <row r="8" spans="2:15" ht="20.2" customHeight="1" thickBot="1" x14ac:dyDescent="0.3">
      <c r="B8" s="229"/>
      <c r="C8" s="222" t="s">
        <v>47</v>
      </c>
      <c r="D8" s="223"/>
      <c r="E8" s="105">
        <f>女子参加名簿!F15</f>
        <v>0</v>
      </c>
      <c r="F8" s="108">
        <f>(COUNTA(M49:M63)+COUNTA(N49:N63))/2</f>
        <v>0</v>
      </c>
      <c r="G8" s="232"/>
      <c r="H8" s="233"/>
      <c r="I8" s="233"/>
    </row>
    <row r="9" spans="2:15" ht="20.2" customHeight="1" x14ac:dyDescent="0.25"/>
    <row r="10" spans="2:15" ht="60" customHeight="1" thickBot="1" x14ac:dyDescent="0.35">
      <c r="D10" s="31" t="s">
        <v>41</v>
      </c>
      <c r="F10" s="34" t="s">
        <v>35</v>
      </c>
      <c r="H10" s="31" t="s">
        <v>132</v>
      </c>
      <c r="J10" s="33" t="s">
        <v>110</v>
      </c>
      <c r="M10" s="31" t="s">
        <v>133</v>
      </c>
      <c r="O10" s="33" t="s">
        <v>111</v>
      </c>
    </row>
    <row r="11" spans="2:15" ht="20.2" customHeight="1" thickBot="1" x14ac:dyDescent="0.3">
      <c r="D11" s="38" t="s">
        <v>31</v>
      </c>
      <c r="E11" s="39" t="s">
        <v>11</v>
      </c>
      <c r="F11" s="37" t="s">
        <v>36</v>
      </c>
      <c r="H11" s="38" t="s">
        <v>31</v>
      </c>
      <c r="I11" s="39" t="s">
        <v>11</v>
      </c>
      <c r="J11" s="35" t="s">
        <v>32</v>
      </c>
      <c r="L11" s="38" t="s">
        <v>31</v>
      </c>
      <c r="M11" s="230" t="s">
        <v>11</v>
      </c>
      <c r="N11" s="231"/>
      <c r="O11" s="35" t="s">
        <v>32</v>
      </c>
    </row>
    <row r="12" spans="2:15" ht="20.2" customHeight="1" thickBot="1" x14ac:dyDescent="0.3">
      <c r="D12" s="116">
        <v>1</v>
      </c>
      <c r="E12" s="41"/>
      <c r="F12" s="36" t="s">
        <v>37</v>
      </c>
      <c r="H12" s="116">
        <v>1</v>
      </c>
      <c r="I12" s="41"/>
      <c r="J12" s="56"/>
      <c r="L12" s="116">
        <v>1</v>
      </c>
      <c r="M12" s="44"/>
      <c r="N12" s="49"/>
      <c r="O12" s="56"/>
    </row>
    <row r="13" spans="2:15" ht="20.2" customHeight="1" x14ac:dyDescent="0.25">
      <c r="D13" s="5">
        <v>2</v>
      </c>
      <c r="E13" s="42"/>
      <c r="H13" s="5">
        <v>2</v>
      </c>
      <c r="I13" s="42"/>
      <c r="J13" s="57"/>
      <c r="L13" s="5">
        <v>2</v>
      </c>
      <c r="M13" s="117"/>
      <c r="N13" s="53"/>
      <c r="O13" s="57"/>
    </row>
    <row r="14" spans="2:15" ht="20.2" customHeight="1" x14ac:dyDescent="0.25">
      <c r="D14" s="5">
        <v>3</v>
      </c>
      <c r="E14" s="41"/>
      <c r="H14" s="5">
        <v>3</v>
      </c>
      <c r="I14" s="41"/>
      <c r="J14" s="57"/>
      <c r="L14" s="5">
        <v>3</v>
      </c>
      <c r="M14" s="44"/>
      <c r="N14" s="49"/>
      <c r="O14" s="57"/>
    </row>
    <row r="15" spans="2:15" ht="20.2" customHeight="1" x14ac:dyDescent="0.25">
      <c r="D15" s="5">
        <v>4</v>
      </c>
      <c r="E15" s="42"/>
      <c r="H15" s="5">
        <v>4</v>
      </c>
      <c r="I15" s="42"/>
      <c r="J15" s="57"/>
      <c r="L15" s="5">
        <v>4</v>
      </c>
      <c r="M15" s="132"/>
      <c r="N15" s="53"/>
      <c r="O15" s="57"/>
    </row>
    <row r="16" spans="2:15" ht="20.2" customHeight="1" x14ac:dyDescent="0.25">
      <c r="D16" s="5">
        <v>5</v>
      </c>
      <c r="E16" s="41"/>
      <c r="H16" s="5">
        <v>5</v>
      </c>
      <c r="I16" s="41"/>
      <c r="J16" s="57"/>
      <c r="L16" s="5">
        <v>5</v>
      </c>
      <c r="M16" s="44"/>
      <c r="N16" s="49"/>
      <c r="O16" s="57"/>
    </row>
    <row r="17" spans="4:15" ht="20.2" customHeight="1" x14ac:dyDescent="0.25">
      <c r="D17" s="5">
        <v>6</v>
      </c>
      <c r="E17" s="42"/>
      <c r="H17" s="5">
        <v>6</v>
      </c>
      <c r="I17" s="42"/>
      <c r="J17" s="57"/>
      <c r="L17" s="5">
        <v>6</v>
      </c>
      <c r="M17" s="117"/>
      <c r="N17" s="53"/>
      <c r="O17" s="57"/>
    </row>
    <row r="18" spans="4:15" ht="20.2" customHeight="1" x14ac:dyDescent="0.25">
      <c r="D18" s="5">
        <v>7</v>
      </c>
      <c r="E18" s="41"/>
      <c r="H18" s="5">
        <v>7</v>
      </c>
      <c r="I18" s="41"/>
      <c r="J18" s="57"/>
      <c r="L18" s="5">
        <v>7</v>
      </c>
      <c r="M18" s="117"/>
      <c r="N18" s="53"/>
      <c r="O18" s="57"/>
    </row>
    <row r="19" spans="4:15" ht="20.2" customHeight="1" x14ac:dyDescent="0.25">
      <c r="D19" s="5">
        <v>8</v>
      </c>
      <c r="E19" s="42"/>
      <c r="H19" s="5">
        <v>8</v>
      </c>
      <c r="I19" s="42"/>
      <c r="J19" s="57"/>
      <c r="L19" s="5">
        <v>8</v>
      </c>
      <c r="M19" s="117"/>
      <c r="N19" s="53"/>
      <c r="O19" s="57"/>
    </row>
    <row r="20" spans="4:15" ht="20.2" customHeight="1" x14ac:dyDescent="0.25">
      <c r="D20" s="5">
        <v>9</v>
      </c>
      <c r="E20" s="42"/>
      <c r="H20" s="5">
        <v>9</v>
      </c>
      <c r="I20" s="42"/>
      <c r="J20" s="57"/>
      <c r="L20" s="5">
        <v>9</v>
      </c>
      <c r="M20" s="117"/>
      <c r="N20" s="53"/>
      <c r="O20" s="57"/>
    </row>
    <row r="21" spans="4:15" ht="20.2" customHeight="1" thickBot="1" x14ac:dyDescent="0.3">
      <c r="D21" s="6">
        <v>10</v>
      </c>
      <c r="E21" s="43"/>
      <c r="H21" s="5">
        <v>10</v>
      </c>
      <c r="I21" s="42"/>
      <c r="J21" s="57"/>
      <c r="L21" s="5">
        <v>10</v>
      </c>
      <c r="M21" s="117"/>
      <c r="N21" s="53"/>
      <c r="O21" s="57"/>
    </row>
    <row r="22" spans="4:15" ht="20.2" customHeight="1" x14ac:dyDescent="0.25">
      <c r="E22" s="135">
        <f>IF(COUNTA(E12:E21)&gt;0,1,0)</f>
        <v>0</v>
      </c>
      <c r="F22" s="32"/>
      <c r="H22" s="5">
        <v>11</v>
      </c>
      <c r="I22" s="42"/>
      <c r="J22" s="57"/>
      <c r="L22" s="5">
        <v>11</v>
      </c>
      <c r="M22" s="117"/>
      <c r="N22" s="53"/>
      <c r="O22" s="57"/>
    </row>
    <row r="23" spans="4:15" ht="20.2" customHeight="1" x14ac:dyDescent="0.25">
      <c r="H23" s="5">
        <v>12</v>
      </c>
      <c r="I23" s="42"/>
      <c r="J23" s="57"/>
      <c r="L23" s="5">
        <v>12</v>
      </c>
      <c r="M23" s="117"/>
      <c r="N23" s="53"/>
      <c r="O23" s="57"/>
    </row>
    <row r="24" spans="4:15" ht="20.2" customHeight="1" x14ac:dyDescent="0.25">
      <c r="H24" s="5">
        <v>13</v>
      </c>
      <c r="I24" s="42"/>
      <c r="J24" s="57"/>
      <c r="L24" s="5">
        <v>13</v>
      </c>
      <c r="M24" s="117"/>
      <c r="N24" s="53"/>
      <c r="O24" s="57"/>
    </row>
    <row r="25" spans="4:15" ht="20.2" customHeight="1" x14ac:dyDescent="0.25">
      <c r="H25" s="5">
        <v>14</v>
      </c>
      <c r="I25" s="42"/>
      <c r="J25" s="57"/>
      <c r="L25" s="5">
        <v>14</v>
      </c>
      <c r="M25" s="117"/>
      <c r="N25" s="53"/>
      <c r="O25" s="57"/>
    </row>
    <row r="26" spans="4:15" ht="20.2" customHeight="1" thickBot="1" x14ac:dyDescent="0.3">
      <c r="H26" s="5">
        <v>15</v>
      </c>
      <c r="I26" s="42"/>
      <c r="J26" s="57"/>
      <c r="L26" s="6">
        <v>15</v>
      </c>
      <c r="M26" s="21"/>
      <c r="N26" s="54"/>
      <c r="O26" s="58"/>
    </row>
    <row r="27" spans="4:15" ht="20.2" customHeight="1" x14ac:dyDescent="0.25">
      <c r="H27" s="5">
        <v>16</v>
      </c>
      <c r="I27" s="42"/>
      <c r="J27" s="57"/>
      <c r="L27" s="234" t="s">
        <v>99</v>
      </c>
      <c r="M27" s="234"/>
      <c r="N27" s="234"/>
    </row>
    <row r="28" spans="4:15" ht="20.2" customHeight="1" x14ac:dyDescent="0.25">
      <c r="H28" s="5">
        <v>17</v>
      </c>
      <c r="I28" s="42"/>
      <c r="J28" s="57"/>
    </row>
    <row r="29" spans="4:15" ht="20.2" customHeight="1" x14ac:dyDescent="0.25">
      <c r="H29" s="5">
        <v>18</v>
      </c>
      <c r="I29" s="42"/>
      <c r="J29" s="57"/>
    </row>
    <row r="30" spans="4:15" ht="20.2" customHeight="1" x14ac:dyDescent="0.25">
      <c r="H30" s="5">
        <v>19</v>
      </c>
      <c r="I30" s="42"/>
      <c r="J30" s="57"/>
    </row>
    <row r="31" spans="4:15" ht="20.2" customHeight="1" x14ac:dyDescent="0.25">
      <c r="H31" s="5">
        <v>20</v>
      </c>
      <c r="I31" s="42"/>
      <c r="J31" s="57"/>
    </row>
    <row r="32" spans="4:15" ht="20.2" customHeight="1" x14ac:dyDescent="0.25">
      <c r="H32" s="5">
        <v>21</v>
      </c>
      <c r="I32" s="42"/>
      <c r="J32" s="57"/>
    </row>
    <row r="33" spans="4:14" ht="20.2" customHeight="1" x14ac:dyDescent="0.25">
      <c r="H33" s="5">
        <v>22</v>
      </c>
      <c r="I33" s="42"/>
      <c r="J33" s="57"/>
    </row>
    <row r="34" spans="4:14" ht="20.2" customHeight="1" x14ac:dyDescent="0.25">
      <c r="H34" s="5">
        <v>23</v>
      </c>
      <c r="I34" s="42"/>
      <c r="J34" s="57"/>
    </row>
    <row r="35" spans="4:14" ht="20.2" customHeight="1" x14ac:dyDescent="0.25">
      <c r="H35" s="5">
        <v>24</v>
      </c>
      <c r="I35" s="42"/>
      <c r="J35" s="57"/>
    </row>
    <row r="36" spans="4:14" ht="20.2" customHeight="1" x14ac:dyDescent="0.25">
      <c r="H36" s="5">
        <v>25</v>
      </c>
      <c r="I36" s="42"/>
      <c r="J36" s="57"/>
    </row>
    <row r="37" spans="4:14" ht="20.2" customHeight="1" x14ac:dyDescent="0.25">
      <c r="H37" s="5">
        <v>26</v>
      </c>
      <c r="I37" s="42"/>
      <c r="J37" s="57"/>
    </row>
    <row r="38" spans="4:14" ht="20.2" customHeight="1" x14ac:dyDescent="0.25">
      <c r="H38" s="5">
        <v>27</v>
      </c>
      <c r="I38" s="42"/>
      <c r="J38" s="57"/>
    </row>
    <row r="39" spans="4:14" ht="20.2" customHeight="1" x14ac:dyDescent="0.25">
      <c r="H39" s="5">
        <v>28</v>
      </c>
      <c r="I39" s="42"/>
      <c r="J39" s="57"/>
    </row>
    <row r="40" spans="4:14" ht="20.2" customHeight="1" x14ac:dyDescent="0.25">
      <c r="H40" s="5">
        <v>29</v>
      </c>
      <c r="I40" s="42"/>
      <c r="J40" s="57"/>
    </row>
    <row r="41" spans="4:14" ht="20.2" customHeight="1" thickBot="1" x14ac:dyDescent="0.3">
      <c r="H41" s="6">
        <v>30</v>
      </c>
      <c r="I41" s="43"/>
      <c r="J41" s="58"/>
    </row>
    <row r="42" spans="4:14" ht="20.2" customHeight="1" x14ac:dyDescent="0.25">
      <c r="H42" s="234" t="s">
        <v>98</v>
      </c>
      <c r="I42" s="234"/>
      <c r="J42" s="234"/>
    </row>
    <row r="43" spans="4:14" ht="20.2" customHeight="1" x14ac:dyDescent="0.25">
      <c r="I43">
        <f>COUNTA(I12:I41)</f>
        <v>0</v>
      </c>
    </row>
    <row r="44" spans="4:14" ht="20.2" customHeight="1" x14ac:dyDescent="0.25"/>
    <row r="45" spans="4:14" ht="20.2" customHeight="1" x14ac:dyDescent="0.25"/>
    <row r="46" spans="4:14" ht="20.2" customHeight="1" x14ac:dyDescent="0.3">
      <c r="D46" s="235" t="s">
        <v>117</v>
      </c>
      <c r="E46" s="235"/>
    </row>
    <row r="47" spans="4:14" ht="20.2" customHeight="1" thickBot="1" x14ac:dyDescent="0.35">
      <c r="D47" s="67"/>
      <c r="E47" s="67" t="s">
        <v>113</v>
      </c>
      <c r="F47" t="s">
        <v>114</v>
      </c>
      <c r="H47" s="31" t="s">
        <v>134</v>
      </c>
      <c r="I47" s="110"/>
      <c r="L47" s="31" t="s">
        <v>135</v>
      </c>
      <c r="M47" s="31"/>
    </row>
    <row r="48" spans="4:14" ht="20.2" customHeight="1" thickBot="1" x14ac:dyDescent="0.3">
      <c r="D48" s="38" t="s">
        <v>31</v>
      </c>
      <c r="E48" s="39" t="s">
        <v>11</v>
      </c>
      <c r="H48" s="38" t="s">
        <v>31</v>
      </c>
      <c r="I48" s="39" t="s">
        <v>11</v>
      </c>
      <c r="L48" s="38" t="s">
        <v>31</v>
      </c>
      <c r="M48" s="230" t="s">
        <v>11</v>
      </c>
      <c r="N48" s="231"/>
    </row>
    <row r="49" spans="4:14" ht="20.2" customHeight="1" x14ac:dyDescent="0.25">
      <c r="D49" s="116">
        <v>1</v>
      </c>
      <c r="E49" s="41"/>
      <c r="H49" s="116">
        <v>1</v>
      </c>
      <c r="I49" s="41"/>
      <c r="L49" s="116">
        <v>1</v>
      </c>
      <c r="M49" s="44"/>
      <c r="N49" s="49"/>
    </row>
    <row r="50" spans="4:14" ht="20.2" customHeight="1" x14ac:dyDescent="0.25">
      <c r="D50" s="5">
        <v>2</v>
      </c>
      <c r="E50" s="42"/>
      <c r="H50" s="5">
        <v>2</v>
      </c>
      <c r="I50" s="42"/>
      <c r="L50" s="5">
        <v>2</v>
      </c>
      <c r="M50" s="117"/>
      <c r="N50" s="53"/>
    </row>
    <row r="51" spans="4:14" ht="20.2" customHeight="1" x14ac:dyDescent="0.25">
      <c r="D51" s="5">
        <v>3</v>
      </c>
      <c r="E51" s="42"/>
      <c r="H51" s="5">
        <v>3</v>
      </c>
      <c r="I51" s="42"/>
      <c r="L51" s="5">
        <v>3</v>
      </c>
      <c r="M51" s="117"/>
      <c r="N51" s="53"/>
    </row>
    <row r="52" spans="4:14" ht="20.2" customHeight="1" x14ac:dyDescent="0.25">
      <c r="D52" s="5">
        <v>4</v>
      </c>
      <c r="E52" s="42"/>
      <c r="H52" s="5">
        <v>4</v>
      </c>
      <c r="I52" s="42"/>
      <c r="L52" s="5">
        <v>4</v>
      </c>
      <c r="M52" s="117"/>
      <c r="N52" s="53"/>
    </row>
    <row r="53" spans="4:14" ht="20.2" customHeight="1" x14ac:dyDescent="0.25">
      <c r="D53" s="5">
        <v>5</v>
      </c>
      <c r="E53" s="42"/>
      <c r="H53" s="5">
        <v>5</v>
      </c>
      <c r="I53" s="42"/>
      <c r="L53" s="5">
        <v>5</v>
      </c>
      <c r="M53" s="117"/>
      <c r="N53" s="53"/>
    </row>
    <row r="54" spans="4:14" ht="20.2" customHeight="1" x14ac:dyDescent="0.25">
      <c r="D54" s="5">
        <v>6</v>
      </c>
      <c r="E54" s="42"/>
      <c r="H54" s="5">
        <v>6</v>
      </c>
      <c r="I54" s="42"/>
      <c r="L54" s="5">
        <v>6</v>
      </c>
      <c r="M54" s="117"/>
      <c r="N54" s="53"/>
    </row>
    <row r="55" spans="4:14" ht="20.2" customHeight="1" x14ac:dyDescent="0.25">
      <c r="D55" s="5">
        <v>7</v>
      </c>
      <c r="E55" s="42"/>
      <c r="H55" s="5">
        <v>7</v>
      </c>
      <c r="I55" s="42"/>
      <c r="L55" s="5">
        <v>7</v>
      </c>
      <c r="M55" s="117"/>
      <c r="N55" s="53"/>
    </row>
    <row r="56" spans="4:14" ht="20.2" customHeight="1" x14ac:dyDescent="0.25">
      <c r="D56" s="5">
        <v>8</v>
      </c>
      <c r="E56" s="42"/>
      <c r="H56" s="5">
        <v>8</v>
      </c>
      <c r="I56" s="42"/>
      <c r="L56" s="5">
        <v>8</v>
      </c>
      <c r="M56" s="117"/>
      <c r="N56" s="53"/>
    </row>
    <row r="57" spans="4:14" ht="20.2" customHeight="1" x14ac:dyDescent="0.25">
      <c r="D57" s="5">
        <v>9</v>
      </c>
      <c r="E57" s="42"/>
      <c r="H57" s="5">
        <v>9</v>
      </c>
      <c r="I57" s="42"/>
      <c r="L57" s="5">
        <v>9</v>
      </c>
      <c r="M57" s="117"/>
      <c r="N57" s="53"/>
    </row>
    <row r="58" spans="4:14" ht="20.2" customHeight="1" thickBot="1" x14ac:dyDescent="0.3">
      <c r="D58" s="6">
        <v>10</v>
      </c>
      <c r="E58" s="43"/>
      <c r="H58" s="5">
        <v>10</v>
      </c>
      <c r="I58" s="42"/>
      <c r="L58" s="5">
        <v>10</v>
      </c>
      <c r="M58" s="117"/>
      <c r="N58" s="53"/>
    </row>
    <row r="59" spans="4:14" ht="20.2" customHeight="1" x14ac:dyDescent="0.25">
      <c r="F59" s="32"/>
      <c r="H59" s="5">
        <v>11</v>
      </c>
      <c r="I59" s="42"/>
      <c r="L59" s="5">
        <v>11</v>
      </c>
      <c r="M59" s="117"/>
      <c r="N59" s="53"/>
    </row>
    <row r="60" spans="4:14" ht="20.2" customHeight="1" x14ac:dyDescent="0.25">
      <c r="H60" s="5">
        <v>12</v>
      </c>
      <c r="I60" s="42"/>
      <c r="L60" s="5">
        <v>12</v>
      </c>
      <c r="M60" s="117"/>
      <c r="N60" s="53"/>
    </row>
    <row r="61" spans="4:14" ht="20.2" customHeight="1" thickBot="1" x14ac:dyDescent="0.35">
      <c r="D61" s="67"/>
      <c r="E61" s="67" t="s">
        <v>115</v>
      </c>
      <c r="F61" t="s">
        <v>114</v>
      </c>
      <c r="H61" s="5">
        <v>13</v>
      </c>
      <c r="I61" s="42"/>
      <c r="L61" s="5">
        <v>13</v>
      </c>
      <c r="M61" s="117"/>
      <c r="N61" s="53"/>
    </row>
    <row r="62" spans="4:14" ht="20.2" customHeight="1" thickBot="1" x14ac:dyDescent="0.3">
      <c r="D62" s="38" t="s">
        <v>31</v>
      </c>
      <c r="E62" s="39" t="s">
        <v>11</v>
      </c>
      <c r="H62" s="5">
        <v>14</v>
      </c>
      <c r="I62" s="42"/>
      <c r="L62" s="5">
        <v>14</v>
      </c>
      <c r="M62" s="117"/>
      <c r="N62" s="53"/>
    </row>
    <row r="63" spans="4:14" ht="20.2" customHeight="1" thickBot="1" x14ac:dyDescent="0.3">
      <c r="D63" s="116">
        <v>1</v>
      </c>
      <c r="E63" s="41"/>
      <c r="H63" s="5">
        <v>15</v>
      </c>
      <c r="I63" s="42"/>
      <c r="L63" s="6">
        <v>15</v>
      </c>
      <c r="M63" s="21"/>
      <c r="N63" s="54"/>
    </row>
    <row r="64" spans="4:14" ht="20.2" customHeight="1" x14ac:dyDescent="0.25">
      <c r="D64" s="5">
        <v>2</v>
      </c>
      <c r="E64" s="42"/>
      <c r="H64" s="5">
        <v>16</v>
      </c>
      <c r="I64" s="42"/>
      <c r="L64" s="234" t="s">
        <v>99</v>
      </c>
      <c r="M64" s="234"/>
      <c r="N64" s="234"/>
    </row>
    <row r="65" spans="4:9" ht="20.2" customHeight="1" x14ac:dyDescent="0.25">
      <c r="D65" s="5">
        <v>3</v>
      </c>
      <c r="E65" s="42"/>
      <c r="H65" s="5">
        <v>17</v>
      </c>
      <c r="I65" s="42"/>
    </row>
    <row r="66" spans="4:9" ht="20.2" customHeight="1" x14ac:dyDescent="0.25">
      <c r="D66" s="5">
        <v>4</v>
      </c>
      <c r="E66" s="42"/>
      <c r="H66" s="5">
        <v>18</v>
      </c>
      <c r="I66" s="42"/>
    </row>
    <row r="67" spans="4:9" ht="20.2" customHeight="1" x14ac:dyDescent="0.25">
      <c r="D67" s="5">
        <v>5</v>
      </c>
      <c r="E67" s="42"/>
      <c r="H67" s="5">
        <v>19</v>
      </c>
      <c r="I67" s="42"/>
    </row>
    <row r="68" spans="4:9" ht="20.2" customHeight="1" x14ac:dyDescent="0.25">
      <c r="D68" s="5">
        <v>6</v>
      </c>
      <c r="E68" s="42"/>
      <c r="H68" s="5">
        <v>20</v>
      </c>
      <c r="I68" s="42"/>
    </row>
    <row r="69" spans="4:9" ht="20.2" customHeight="1" x14ac:dyDescent="0.25">
      <c r="D69" s="5">
        <v>7</v>
      </c>
      <c r="E69" s="42"/>
      <c r="H69" s="5">
        <v>21</v>
      </c>
      <c r="I69" s="42"/>
    </row>
    <row r="70" spans="4:9" ht="20.2" customHeight="1" x14ac:dyDescent="0.25">
      <c r="D70" s="5">
        <v>8</v>
      </c>
      <c r="E70" s="42"/>
      <c r="H70" s="5">
        <v>22</v>
      </c>
      <c r="I70" s="42"/>
    </row>
    <row r="71" spans="4:9" ht="20.2" customHeight="1" x14ac:dyDescent="0.25">
      <c r="D71" s="5">
        <v>9</v>
      </c>
      <c r="E71" s="42"/>
      <c r="H71" s="5">
        <v>23</v>
      </c>
      <c r="I71" s="42"/>
    </row>
    <row r="72" spans="4:9" ht="20.2" customHeight="1" thickBot="1" x14ac:dyDescent="0.3">
      <c r="D72" s="6">
        <v>10</v>
      </c>
      <c r="E72" s="43"/>
      <c r="H72" s="5">
        <v>24</v>
      </c>
      <c r="I72" s="42"/>
    </row>
    <row r="73" spans="4:9" ht="20.2" customHeight="1" x14ac:dyDescent="0.25">
      <c r="H73" s="5">
        <v>25</v>
      </c>
      <c r="I73" s="42"/>
    </row>
    <row r="74" spans="4:9" ht="20.2" customHeight="1" x14ac:dyDescent="0.25">
      <c r="H74" s="5">
        <v>26</v>
      </c>
      <c r="I74" s="42"/>
    </row>
    <row r="75" spans="4:9" ht="20.2" customHeight="1" thickBot="1" x14ac:dyDescent="0.35">
      <c r="D75" s="67"/>
      <c r="E75" s="67" t="s">
        <v>116</v>
      </c>
      <c r="F75" t="s">
        <v>114</v>
      </c>
      <c r="H75" s="5">
        <v>27</v>
      </c>
      <c r="I75" s="42"/>
    </row>
    <row r="76" spans="4:9" ht="20.2" customHeight="1" thickBot="1" x14ac:dyDescent="0.3">
      <c r="D76" s="38" t="s">
        <v>31</v>
      </c>
      <c r="E76" s="39" t="s">
        <v>11</v>
      </c>
      <c r="H76" s="5">
        <v>28</v>
      </c>
      <c r="I76" s="42"/>
    </row>
    <row r="77" spans="4:9" ht="20.2" customHeight="1" x14ac:dyDescent="0.25">
      <c r="D77" s="116">
        <v>1</v>
      </c>
      <c r="E77" s="41"/>
      <c r="H77" s="5">
        <v>29</v>
      </c>
      <c r="I77" s="42"/>
    </row>
    <row r="78" spans="4:9" ht="20.2" customHeight="1" thickBot="1" x14ac:dyDescent="0.3">
      <c r="D78" s="5">
        <v>2</v>
      </c>
      <c r="E78" s="42"/>
      <c r="H78" s="6">
        <v>30</v>
      </c>
      <c r="I78" s="43"/>
    </row>
    <row r="79" spans="4:9" ht="20.2" customHeight="1" x14ac:dyDescent="0.25">
      <c r="D79" s="5">
        <v>3</v>
      </c>
      <c r="E79" s="42"/>
      <c r="H79" s="109" t="s">
        <v>98</v>
      </c>
      <c r="I79" s="109"/>
    </row>
    <row r="80" spans="4:9" ht="20.2" customHeight="1" x14ac:dyDescent="0.25">
      <c r="D80" s="5">
        <v>4</v>
      </c>
      <c r="E80" s="42"/>
    </row>
    <row r="81" spans="4:5" ht="20.2" customHeight="1" x14ac:dyDescent="0.25">
      <c r="D81" s="5">
        <v>5</v>
      </c>
      <c r="E81" s="42"/>
    </row>
    <row r="82" spans="4:5" ht="20.2" customHeight="1" x14ac:dyDescent="0.25">
      <c r="D82" s="5">
        <v>6</v>
      </c>
      <c r="E82" s="42"/>
    </row>
    <row r="83" spans="4:5" ht="20.2" customHeight="1" x14ac:dyDescent="0.25">
      <c r="D83" s="5">
        <v>7</v>
      </c>
      <c r="E83" s="42"/>
    </row>
    <row r="84" spans="4:5" ht="20.2" customHeight="1" x14ac:dyDescent="0.25">
      <c r="D84" s="5">
        <v>8</v>
      </c>
      <c r="E84" s="42"/>
    </row>
    <row r="85" spans="4:5" ht="20.2" customHeight="1" x14ac:dyDescent="0.25">
      <c r="D85" s="5">
        <v>9</v>
      </c>
      <c r="E85" s="42"/>
    </row>
    <row r="86" spans="4:5" ht="20.2" customHeight="1" thickBot="1" x14ac:dyDescent="0.3">
      <c r="D86" s="6">
        <v>10</v>
      </c>
      <c r="E86" s="43"/>
    </row>
    <row r="87" spans="4:5" ht="20.2" customHeight="1" x14ac:dyDescent="0.25"/>
  </sheetData>
  <mergeCells count="17">
    <mergeCell ref="L27:N27"/>
    <mergeCell ref="H42:J42"/>
    <mergeCell ref="D46:E46"/>
    <mergeCell ref="M48:N48"/>
    <mergeCell ref="L64:N64"/>
    <mergeCell ref="M11:N11"/>
    <mergeCell ref="E1:F1"/>
    <mergeCell ref="C2:D2"/>
    <mergeCell ref="B3:B5"/>
    <mergeCell ref="C3:D3"/>
    <mergeCell ref="C4:D4"/>
    <mergeCell ref="C5:D5"/>
    <mergeCell ref="B6:B8"/>
    <mergeCell ref="C6:D6"/>
    <mergeCell ref="C7:D7"/>
    <mergeCell ref="C8:D8"/>
    <mergeCell ref="G6:I8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9"/>
  <sheetViews>
    <sheetView topLeftCell="D9" workbookViewId="0">
      <selection activeCell="H14" sqref="H14:I17"/>
    </sheetView>
  </sheetViews>
  <sheetFormatPr defaultRowHeight="12.75" x14ac:dyDescent="0.25"/>
  <cols>
    <col min="1" max="1" width="3.9296875" customWidth="1"/>
    <col min="2" max="15" width="4.59765625" customWidth="1"/>
    <col min="16" max="16" width="5.59765625" customWidth="1"/>
    <col min="17" max="24" width="4.59765625" customWidth="1"/>
  </cols>
  <sheetData>
    <row r="2" spans="2:24" ht="16.149999999999999" x14ac:dyDescent="0.25">
      <c r="B2" s="80"/>
      <c r="C2" s="179" t="s">
        <v>139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4" spans="2:24" ht="13.15" thickBot="1" x14ac:dyDescent="0.3"/>
    <row r="5" spans="2:24" ht="20.2" customHeight="1" x14ac:dyDescent="0.25">
      <c r="B5" s="180" t="s">
        <v>0</v>
      </c>
      <c r="C5" s="181"/>
      <c r="D5" s="209" t="str">
        <f>IF(男子参加名簿!D3="",女子参加名簿!D3,男子参加名簿!D3)</f>
        <v>北九州市役所</v>
      </c>
      <c r="E5" s="266"/>
      <c r="F5" s="266"/>
      <c r="G5" s="266"/>
      <c r="H5" s="266"/>
      <c r="I5" s="266"/>
      <c r="J5" s="266"/>
      <c r="K5" s="266"/>
      <c r="L5" s="210"/>
      <c r="M5" s="188" t="s">
        <v>1</v>
      </c>
      <c r="N5" s="181"/>
      <c r="O5" s="181"/>
      <c r="P5" s="188" t="str">
        <f>IF(男子参加名簿!I3="",女子参加名簿!I3,男子参加名簿!I3)</f>
        <v>有田　仁志</v>
      </c>
      <c r="Q5" s="181"/>
      <c r="R5" s="181"/>
      <c r="S5" s="181"/>
      <c r="T5" s="181"/>
      <c r="U5" s="181"/>
      <c r="V5" s="181"/>
      <c r="W5" s="181"/>
      <c r="X5" s="208"/>
    </row>
    <row r="6" spans="2:24" ht="20.2" customHeight="1" x14ac:dyDescent="0.25">
      <c r="B6" s="267" t="s">
        <v>2</v>
      </c>
      <c r="C6" s="268"/>
      <c r="D6" s="76" t="s">
        <v>69</v>
      </c>
      <c r="E6" s="198">
        <f>IF(男子参加名簿!E4="",女子参加名簿!E4,男子参加名簿!E4)</f>
        <v>0</v>
      </c>
      <c r="F6" s="198"/>
      <c r="G6" s="198"/>
      <c r="H6" s="198"/>
      <c r="I6" s="198"/>
      <c r="J6" s="198"/>
      <c r="K6" s="198"/>
      <c r="L6" s="271"/>
      <c r="M6" s="190" t="s">
        <v>4</v>
      </c>
      <c r="N6" s="183"/>
      <c r="O6" s="183"/>
      <c r="P6" s="75" t="s">
        <v>69</v>
      </c>
      <c r="Q6" s="198">
        <f>IF(男子参加名簿!K4="",女子参加名簿!K4,男子参加名簿!K4)</f>
        <v>0</v>
      </c>
      <c r="R6" s="198"/>
      <c r="S6" s="198"/>
      <c r="T6" s="198"/>
      <c r="U6" s="198"/>
      <c r="V6" s="198"/>
      <c r="W6" s="198"/>
      <c r="X6" s="199"/>
    </row>
    <row r="7" spans="2:24" ht="20.2" customHeight="1" x14ac:dyDescent="0.25">
      <c r="B7" s="267"/>
      <c r="C7" s="268"/>
      <c r="D7" s="212">
        <f>IF(男子参加名簿!D5="",女子参加名簿!D5,男子参加名簿!D5)</f>
        <v>0</v>
      </c>
      <c r="E7" s="272"/>
      <c r="F7" s="272"/>
      <c r="G7" s="272"/>
      <c r="H7" s="272"/>
      <c r="I7" s="272"/>
      <c r="J7" s="272"/>
      <c r="K7" s="272"/>
      <c r="L7" s="213"/>
      <c r="M7" s="192"/>
      <c r="N7" s="185"/>
      <c r="O7" s="185"/>
      <c r="P7" s="212">
        <f>IF(男子参加名簿!I5="",女子参加名簿!I5,男子参加名簿!I5)</f>
        <v>0</v>
      </c>
      <c r="Q7" s="272"/>
      <c r="R7" s="272"/>
      <c r="S7" s="272"/>
      <c r="T7" s="272"/>
      <c r="U7" s="272"/>
      <c r="V7" s="272"/>
      <c r="W7" s="272"/>
      <c r="X7" s="273"/>
    </row>
    <row r="8" spans="2:24" ht="20.2" customHeight="1" x14ac:dyDescent="0.25">
      <c r="B8" s="182"/>
      <c r="C8" s="183"/>
      <c r="D8" s="192" t="str">
        <f>IF(AND(男子参加名簿!D6="",女子参加名簿!D6=""),"",IF(男子参加名簿!D6="",女子参加名簿!D6,男子参加名簿!D6))</f>
        <v/>
      </c>
      <c r="E8" s="185"/>
      <c r="F8" s="185"/>
      <c r="G8" s="185"/>
      <c r="H8" s="185"/>
      <c r="I8" s="185"/>
      <c r="J8" s="185"/>
      <c r="K8" s="185"/>
      <c r="L8" s="193"/>
      <c r="M8" s="192"/>
      <c r="N8" s="185"/>
      <c r="O8" s="185"/>
      <c r="P8" s="65" t="s">
        <v>70</v>
      </c>
      <c r="Q8" s="204">
        <f>IF(男子参加名簿!K6="",女子参加名簿!K6,男子参加名簿!K6)</f>
        <v>0</v>
      </c>
      <c r="R8" s="204"/>
      <c r="S8" s="204"/>
      <c r="T8" s="204"/>
      <c r="U8" s="204"/>
      <c r="V8" s="204"/>
      <c r="W8" s="204"/>
      <c r="X8" s="204"/>
    </row>
    <row r="9" spans="2:24" ht="20.2" customHeight="1" thickBot="1" x14ac:dyDescent="0.3">
      <c r="B9" s="269"/>
      <c r="C9" s="270"/>
      <c r="D9" s="74" t="s">
        <v>71</v>
      </c>
      <c r="E9" s="206">
        <f>IF(男子参加名簿!E7="",女子参加名簿!E7,男子参加名簿!E7)</f>
        <v>0</v>
      </c>
      <c r="F9" s="206"/>
      <c r="G9" s="206"/>
      <c r="H9" s="206"/>
      <c r="I9" s="206"/>
      <c r="J9" s="206"/>
      <c r="K9" s="206"/>
      <c r="L9" s="274"/>
      <c r="M9" s="194"/>
      <c r="N9" s="187"/>
      <c r="O9" s="187"/>
      <c r="P9" s="74" t="s">
        <v>72</v>
      </c>
      <c r="Q9" s="206">
        <f>IF(男子参加名簿!K7="",女子参加名簿!K7,男子参加名簿!K7)</f>
        <v>0</v>
      </c>
      <c r="R9" s="206"/>
      <c r="S9" s="206"/>
      <c r="T9" s="206"/>
      <c r="U9" s="206"/>
      <c r="V9" s="206"/>
      <c r="W9" s="206"/>
      <c r="X9" s="207"/>
    </row>
    <row r="11" spans="2:24" ht="24" customHeight="1" x14ac:dyDescent="0.3">
      <c r="H11" s="111" t="s">
        <v>121</v>
      </c>
    </row>
    <row r="12" spans="2:24" s="2" customFormat="1" ht="20.2" customHeight="1" thickBot="1" x14ac:dyDescent="0.3">
      <c r="H12" s="261" t="s">
        <v>118</v>
      </c>
      <c r="I12" s="261"/>
      <c r="T12" s="262" t="s">
        <v>119</v>
      </c>
      <c r="U12" s="262"/>
      <c r="V12" s="262" t="s">
        <v>120</v>
      </c>
      <c r="W12" s="262"/>
    </row>
    <row r="13" spans="2:24" s="2" customFormat="1" ht="30" customHeight="1" x14ac:dyDescent="0.25">
      <c r="B13" s="253" t="s">
        <v>73</v>
      </c>
      <c r="C13" s="256"/>
      <c r="D13" s="257"/>
      <c r="E13" s="257"/>
      <c r="F13" s="257"/>
      <c r="G13" s="258"/>
      <c r="H13" s="259" t="s">
        <v>74</v>
      </c>
      <c r="I13" s="259"/>
      <c r="J13" s="81"/>
      <c r="K13" s="260" t="s">
        <v>75</v>
      </c>
      <c r="L13" s="260"/>
      <c r="M13" s="81"/>
      <c r="N13" s="81"/>
      <c r="O13" s="260" t="s">
        <v>76</v>
      </c>
      <c r="P13" s="260"/>
      <c r="Q13" s="260"/>
      <c r="R13" s="82"/>
      <c r="T13" s="264" t="s">
        <v>90</v>
      </c>
      <c r="U13" s="264"/>
      <c r="V13" s="265" t="s">
        <v>77</v>
      </c>
      <c r="W13" s="265"/>
    </row>
    <row r="14" spans="2:24" s="2" customFormat="1" ht="30" customHeight="1" x14ac:dyDescent="0.25">
      <c r="B14" s="254"/>
      <c r="C14" s="244" t="s">
        <v>78</v>
      </c>
      <c r="D14" s="247" t="s">
        <v>88</v>
      </c>
      <c r="E14" s="236" t="s">
        <v>79</v>
      </c>
      <c r="F14" s="237"/>
      <c r="G14" s="238"/>
      <c r="H14" s="250"/>
      <c r="I14" s="250"/>
      <c r="J14" s="69" t="s">
        <v>80</v>
      </c>
      <c r="K14" s="239">
        <v>20000</v>
      </c>
      <c r="L14" s="239"/>
      <c r="M14" s="83" t="s">
        <v>15</v>
      </c>
      <c r="N14" s="84" t="s">
        <v>81</v>
      </c>
      <c r="O14" s="241">
        <f>H14*K14</f>
        <v>0</v>
      </c>
      <c r="P14" s="241"/>
      <c r="Q14" s="241"/>
      <c r="R14" s="85" t="s">
        <v>15</v>
      </c>
      <c r="T14" s="263" t="str">
        <f>男子参加名簿!F10</f>
        <v>無</v>
      </c>
      <c r="U14" s="250"/>
      <c r="V14" s="250">
        <f>男子申込!F3</f>
        <v>0</v>
      </c>
      <c r="W14" s="250"/>
    </row>
    <row r="15" spans="2:24" s="2" customFormat="1" ht="30" customHeight="1" x14ac:dyDescent="0.25">
      <c r="B15" s="254"/>
      <c r="C15" s="245"/>
      <c r="D15" s="248"/>
      <c r="E15" s="236" t="s">
        <v>82</v>
      </c>
      <c r="F15" s="237"/>
      <c r="G15" s="238"/>
      <c r="H15" s="250"/>
      <c r="I15" s="250"/>
      <c r="J15" s="69" t="s">
        <v>83</v>
      </c>
      <c r="K15" s="239">
        <v>3000</v>
      </c>
      <c r="L15" s="240"/>
      <c r="M15" s="83" t="s">
        <v>15</v>
      </c>
      <c r="N15" s="84" t="s">
        <v>81</v>
      </c>
      <c r="O15" s="241">
        <f t="shared" ref="O15:O25" si="0">H15*K15</f>
        <v>0</v>
      </c>
      <c r="P15" s="241"/>
      <c r="Q15" s="241"/>
      <c r="R15" s="85" t="s">
        <v>15</v>
      </c>
      <c r="T15" s="263">
        <f>男子参加名簿!F11</f>
        <v>0</v>
      </c>
      <c r="U15" s="250"/>
      <c r="V15" s="250">
        <f>男子申込!F4</f>
        <v>0</v>
      </c>
      <c r="W15" s="250"/>
    </row>
    <row r="16" spans="2:24" s="2" customFormat="1" ht="30" customHeight="1" x14ac:dyDescent="0.25">
      <c r="B16" s="254"/>
      <c r="C16" s="245"/>
      <c r="D16" s="249"/>
      <c r="E16" s="236" t="s">
        <v>84</v>
      </c>
      <c r="F16" s="237"/>
      <c r="G16" s="238"/>
      <c r="H16" s="250"/>
      <c r="I16" s="250"/>
      <c r="J16" s="69" t="s">
        <v>83</v>
      </c>
      <c r="K16" s="239">
        <v>6000</v>
      </c>
      <c r="L16" s="240"/>
      <c r="M16" s="83" t="s">
        <v>15</v>
      </c>
      <c r="N16" s="84" t="s">
        <v>81</v>
      </c>
      <c r="O16" s="241">
        <f t="shared" si="0"/>
        <v>0</v>
      </c>
      <c r="P16" s="241"/>
      <c r="Q16" s="241"/>
      <c r="R16" s="85" t="s">
        <v>15</v>
      </c>
      <c r="T16" s="250">
        <f>男子参加名簿!F12</f>
        <v>0</v>
      </c>
      <c r="U16" s="250"/>
      <c r="V16" s="250">
        <f>男子申込!F5</f>
        <v>0</v>
      </c>
      <c r="W16" s="250"/>
    </row>
    <row r="17" spans="2:23" s="2" customFormat="1" ht="30" customHeight="1" x14ac:dyDescent="0.25">
      <c r="B17" s="254"/>
      <c r="C17" s="245"/>
      <c r="D17" s="247" t="s">
        <v>89</v>
      </c>
      <c r="E17" s="236" t="s">
        <v>79</v>
      </c>
      <c r="F17" s="237"/>
      <c r="G17" s="238"/>
      <c r="H17" s="242"/>
      <c r="I17" s="225"/>
      <c r="J17" s="69" t="s">
        <v>80</v>
      </c>
      <c r="K17" s="239">
        <v>20000</v>
      </c>
      <c r="L17" s="239"/>
      <c r="M17" s="83" t="s">
        <v>15</v>
      </c>
      <c r="N17" s="84" t="s">
        <v>81</v>
      </c>
      <c r="O17" s="241">
        <f>H17*K17</f>
        <v>0</v>
      </c>
      <c r="P17" s="241"/>
      <c r="Q17" s="241"/>
      <c r="R17" s="85" t="s">
        <v>15</v>
      </c>
      <c r="T17" s="242" t="str">
        <f>男子参加名簿!F13</f>
        <v>無</v>
      </c>
      <c r="U17" s="225"/>
      <c r="V17" s="242">
        <f>男子申込!F6</f>
        <v>3</v>
      </c>
      <c r="W17" s="225"/>
    </row>
    <row r="18" spans="2:23" s="2" customFormat="1" ht="30" customHeight="1" x14ac:dyDescent="0.25">
      <c r="B18" s="254"/>
      <c r="C18" s="245"/>
      <c r="D18" s="248"/>
      <c r="E18" s="236" t="s">
        <v>82</v>
      </c>
      <c r="F18" s="237"/>
      <c r="G18" s="238"/>
      <c r="H18" s="242"/>
      <c r="I18" s="225"/>
      <c r="J18" s="69" t="s">
        <v>83</v>
      </c>
      <c r="K18" s="239">
        <v>3000</v>
      </c>
      <c r="L18" s="240"/>
      <c r="M18" s="83" t="s">
        <v>15</v>
      </c>
      <c r="N18" s="84" t="s">
        <v>81</v>
      </c>
      <c r="O18" s="241">
        <f t="shared" ref="O18:O19" si="1">H18*K18</f>
        <v>0</v>
      </c>
      <c r="P18" s="241"/>
      <c r="Q18" s="241"/>
      <c r="R18" s="85" t="s">
        <v>15</v>
      </c>
      <c r="T18" s="242">
        <f>男子参加名簿!F14</f>
        <v>0</v>
      </c>
      <c r="U18" s="225"/>
      <c r="V18" s="242">
        <f>男子申込!F7</f>
        <v>10</v>
      </c>
      <c r="W18" s="225"/>
    </row>
    <row r="19" spans="2:23" s="2" customFormat="1" ht="30" customHeight="1" x14ac:dyDescent="0.25">
      <c r="B19" s="254"/>
      <c r="C19" s="246"/>
      <c r="D19" s="249"/>
      <c r="E19" s="236" t="s">
        <v>84</v>
      </c>
      <c r="F19" s="237"/>
      <c r="G19" s="238"/>
      <c r="H19" s="242"/>
      <c r="I19" s="225"/>
      <c r="J19" s="69" t="s">
        <v>83</v>
      </c>
      <c r="K19" s="239">
        <v>6000</v>
      </c>
      <c r="L19" s="240"/>
      <c r="M19" s="83" t="s">
        <v>15</v>
      </c>
      <c r="N19" s="84" t="s">
        <v>81</v>
      </c>
      <c r="O19" s="241">
        <f t="shared" si="1"/>
        <v>0</v>
      </c>
      <c r="P19" s="241"/>
      <c r="Q19" s="241"/>
      <c r="R19" s="85" t="s">
        <v>15</v>
      </c>
      <c r="T19" s="242">
        <f>男子参加名簿!F15</f>
        <v>0</v>
      </c>
      <c r="U19" s="225"/>
      <c r="V19" s="242">
        <f>男子申込!F8</f>
        <v>10</v>
      </c>
      <c r="W19" s="225"/>
    </row>
    <row r="20" spans="2:23" s="2" customFormat="1" ht="30" customHeight="1" x14ac:dyDescent="0.25">
      <c r="B20" s="254"/>
      <c r="C20" s="244" t="s">
        <v>85</v>
      </c>
      <c r="D20" s="247" t="s">
        <v>88</v>
      </c>
      <c r="E20" s="236" t="s">
        <v>79</v>
      </c>
      <c r="F20" s="237"/>
      <c r="G20" s="238"/>
      <c r="H20" s="242"/>
      <c r="I20" s="225"/>
      <c r="J20" s="69" t="s">
        <v>80</v>
      </c>
      <c r="K20" s="239">
        <v>20000</v>
      </c>
      <c r="L20" s="239"/>
      <c r="M20" s="83" t="s">
        <v>15</v>
      </c>
      <c r="N20" s="84" t="s">
        <v>81</v>
      </c>
      <c r="O20" s="241">
        <f>H20*K20</f>
        <v>0</v>
      </c>
      <c r="P20" s="241"/>
      <c r="Q20" s="241"/>
      <c r="R20" s="85" t="s">
        <v>15</v>
      </c>
      <c r="T20" s="252" t="str">
        <f>女子参加名簿!F10</f>
        <v>無</v>
      </c>
      <c r="U20" s="225"/>
      <c r="V20" s="242">
        <f>女子申込!F3</f>
        <v>0</v>
      </c>
      <c r="W20" s="225"/>
    </row>
    <row r="21" spans="2:23" s="2" customFormat="1" ht="30" customHeight="1" x14ac:dyDescent="0.25">
      <c r="B21" s="254"/>
      <c r="C21" s="245"/>
      <c r="D21" s="248"/>
      <c r="E21" s="236" t="s">
        <v>82</v>
      </c>
      <c r="F21" s="237"/>
      <c r="G21" s="238"/>
      <c r="H21" s="242"/>
      <c r="I21" s="225"/>
      <c r="J21" s="69" t="s">
        <v>83</v>
      </c>
      <c r="K21" s="239">
        <v>3000</v>
      </c>
      <c r="L21" s="240"/>
      <c r="M21" s="83" t="s">
        <v>15</v>
      </c>
      <c r="N21" s="84" t="s">
        <v>81</v>
      </c>
      <c r="O21" s="241">
        <f t="shared" ref="O21:O22" si="2">H21*K21</f>
        <v>0</v>
      </c>
      <c r="P21" s="241"/>
      <c r="Q21" s="241"/>
      <c r="R21" s="85" t="s">
        <v>15</v>
      </c>
      <c r="T21" s="242">
        <f>女子参加名簿!F11</f>
        <v>0</v>
      </c>
      <c r="U21" s="225"/>
      <c r="V21" s="242">
        <f>女子申込!F4</f>
        <v>0</v>
      </c>
      <c r="W21" s="225"/>
    </row>
    <row r="22" spans="2:23" s="2" customFormat="1" ht="30" customHeight="1" x14ac:dyDescent="0.25">
      <c r="B22" s="254"/>
      <c r="C22" s="245"/>
      <c r="D22" s="249"/>
      <c r="E22" s="236" t="s">
        <v>84</v>
      </c>
      <c r="F22" s="237"/>
      <c r="G22" s="238"/>
      <c r="H22" s="242"/>
      <c r="I22" s="225"/>
      <c r="J22" s="69" t="s">
        <v>83</v>
      </c>
      <c r="K22" s="239">
        <v>6000</v>
      </c>
      <c r="L22" s="240"/>
      <c r="M22" s="83" t="s">
        <v>15</v>
      </c>
      <c r="N22" s="84" t="s">
        <v>81</v>
      </c>
      <c r="O22" s="241">
        <f t="shared" si="2"/>
        <v>0</v>
      </c>
      <c r="P22" s="241"/>
      <c r="Q22" s="241"/>
      <c r="R22" s="85" t="s">
        <v>15</v>
      </c>
      <c r="T22" s="242">
        <f>女子参加名簿!F12</f>
        <v>0</v>
      </c>
      <c r="U22" s="225"/>
      <c r="V22" s="242">
        <f>女子申込!F5</f>
        <v>0</v>
      </c>
      <c r="W22" s="225"/>
    </row>
    <row r="23" spans="2:23" s="2" customFormat="1" ht="30" customHeight="1" x14ac:dyDescent="0.25">
      <c r="B23" s="254"/>
      <c r="C23" s="245"/>
      <c r="D23" s="247" t="s">
        <v>89</v>
      </c>
      <c r="E23" s="236" t="s">
        <v>79</v>
      </c>
      <c r="F23" s="237"/>
      <c r="G23" s="238"/>
      <c r="H23" s="250"/>
      <c r="I23" s="250"/>
      <c r="J23" s="69" t="s">
        <v>86</v>
      </c>
      <c r="K23" s="239">
        <v>20000</v>
      </c>
      <c r="L23" s="239"/>
      <c r="M23" s="83" t="s">
        <v>15</v>
      </c>
      <c r="N23" s="84" t="s">
        <v>81</v>
      </c>
      <c r="O23" s="241">
        <f t="shared" si="0"/>
        <v>0</v>
      </c>
      <c r="P23" s="241"/>
      <c r="Q23" s="241"/>
      <c r="R23" s="85" t="s">
        <v>15</v>
      </c>
      <c r="T23" s="250" t="str">
        <f>女子参加名簿!F13</f>
        <v>無</v>
      </c>
      <c r="U23" s="250"/>
      <c r="V23" s="250">
        <f>女子申込!F6</f>
        <v>0</v>
      </c>
      <c r="W23" s="250"/>
    </row>
    <row r="24" spans="2:23" s="2" customFormat="1" ht="30" customHeight="1" x14ac:dyDescent="0.25">
      <c r="B24" s="254"/>
      <c r="C24" s="245"/>
      <c r="D24" s="248"/>
      <c r="E24" s="236" t="s">
        <v>82</v>
      </c>
      <c r="F24" s="237"/>
      <c r="G24" s="238"/>
      <c r="H24" s="250"/>
      <c r="I24" s="250"/>
      <c r="J24" s="69" t="s">
        <v>83</v>
      </c>
      <c r="K24" s="239">
        <v>3000</v>
      </c>
      <c r="L24" s="240"/>
      <c r="M24" s="83" t="s">
        <v>15</v>
      </c>
      <c r="N24" s="84" t="s">
        <v>81</v>
      </c>
      <c r="O24" s="241">
        <f t="shared" si="0"/>
        <v>0</v>
      </c>
      <c r="P24" s="241"/>
      <c r="Q24" s="241"/>
      <c r="R24" s="85" t="s">
        <v>15</v>
      </c>
      <c r="T24" s="250">
        <f>女子参加名簿!F14</f>
        <v>0</v>
      </c>
      <c r="U24" s="250"/>
      <c r="V24" s="250">
        <f>女子申込!F7</f>
        <v>0</v>
      </c>
      <c r="W24" s="250"/>
    </row>
    <row r="25" spans="2:23" s="2" customFormat="1" ht="30" customHeight="1" x14ac:dyDescent="0.25">
      <c r="B25" s="254"/>
      <c r="C25" s="246"/>
      <c r="D25" s="249"/>
      <c r="E25" s="236" t="s">
        <v>47</v>
      </c>
      <c r="F25" s="237"/>
      <c r="G25" s="238"/>
      <c r="H25" s="250"/>
      <c r="I25" s="250"/>
      <c r="J25" s="69" t="s">
        <v>46</v>
      </c>
      <c r="K25" s="239">
        <v>6000</v>
      </c>
      <c r="L25" s="240"/>
      <c r="M25" s="83" t="s">
        <v>15</v>
      </c>
      <c r="N25" s="84" t="s">
        <v>81</v>
      </c>
      <c r="O25" s="241">
        <f t="shared" si="0"/>
        <v>0</v>
      </c>
      <c r="P25" s="241"/>
      <c r="Q25" s="241"/>
      <c r="R25" s="85" t="s">
        <v>15</v>
      </c>
      <c r="T25" s="250">
        <f>女子参加名簿!F15</f>
        <v>0</v>
      </c>
      <c r="U25" s="250"/>
      <c r="V25" s="250">
        <f>女子申込!F8</f>
        <v>0</v>
      </c>
      <c r="W25" s="250"/>
    </row>
    <row r="26" spans="2:23" s="2" customFormat="1" ht="30" customHeight="1" thickBot="1" x14ac:dyDescent="0.3">
      <c r="B26" s="255"/>
      <c r="C26" s="251" t="s">
        <v>87</v>
      </c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43">
        <f>SUM(O14:Q25)</f>
        <v>0</v>
      </c>
      <c r="P26" s="243"/>
      <c r="Q26" s="243"/>
      <c r="R26" s="86" t="s">
        <v>15</v>
      </c>
    </row>
    <row r="27" spans="2:23" s="2" customFormat="1" x14ac:dyDescent="0.25"/>
    <row r="28" spans="2:23" s="2" customFormat="1" x14ac:dyDescent="0.25"/>
    <row r="29" spans="2:23" s="2" customFormat="1" x14ac:dyDescent="0.25"/>
  </sheetData>
  <mergeCells count="105">
    <mergeCell ref="C2:T2"/>
    <mergeCell ref="B5:C5"/>
    <mergeCell ref="D5:L5"/>
    <mergeCell ref="M5:O5"/>
    <mergeCell ref="P5:X5"/>
    <mergeCell ref="B6:C9"/>
    <mergeCell ref="E6:L6"/>
    <mergeCell ref="M6:O9"/>
    <mergeCell ref="Q6:X6"/>
    <mergeCell ref="D7:L7"/>
    <mergeCell ref="D8:L8"/>
    <mergeCell ref="P7:X7"/>
    <mergeCell ref="Q8:X8"/>
    <mergeCell ref="E9:L9"/>
    <mergeCell ref="Q9:X9"/>
    <mergeCell ref="B13:B26"/>
    <mergeCell ref="C13:G13"/>
    <mergeCell ref="H13:I13"/>
    <mergeCell ref="K13:L13"/>
    <mergeCell ref="O13:Q13"/>
    <mergeCell ref="H12:I12"/>
    <mergeCell ref="T12:U12"/>
    <mergeCell ref="V12:W12"/>
    <mergeCell ref="T15:U15"/>
    <mergeCell ref="V15:W15"/>
    <mergeCell ref="H16:I16"/>
    <mergeCell ref="K16:L16"/>
    <mergeCell ref="O16:Q16"/>
    <mergeCell ref="T16:U16"/>
    <mergeCell ref="T13:U13"/>
    <mergeCell ref="V13:W13"/>
    <mergeCell ref="H14:I14"/>
    <mergeCell ref="K14:L14"/>
    <mergeCell ref="O14:Q14"/>
    <mergeCell ref="T14:U14"/>
    <mergeCell ref="V14:W14"/>
    <mergeCell ref="T24:U24"/>
    <mergeCell ref="V24:W24"/>
    <mergeCell ref="H25:I25"/>
    <mergeCell ref="T25:U25"/>
    <mergeCell ref="V25:W25"/>
    <mergeCell ref="V16:W16"/>
    <mergeCell ref="H23:I23"/>
    <mergeCell ref="K23:L23"/>
    <mergeCell ref="O23:Q23"/>
    <mergeCell ref="T23:U23"/>
    <mergeCell ref="V23:W23"/>
    <mergeCell ref="H24:I24"/>
    <mergeCell ref="V17:W17"/>
    <mergeCell ref="V18:W18"/>
    <mergeCell ref="V19:W19"/>
    <mergeCell ref="V20:W20"/>
    <mergeCell ref="V21:W21"/>
    <mergeCell ref="V22:W22"/>
    <mergeCell ref="T17:U17"/>
    <mergeCell ref="T18:U18"/>
    <mergeCell ref="T19:U19"/>
    <mergeCell ref="T20:U20"/>
    <mergeCell ref="T22:U22"/>
    <mergeCell ref="T21:U21"/>
    <mergeCell ref="O26:Q26"/>
    <mergeCell ref="C14:C19"/>
    <mergeCell ref="C20:C25"/>
    <mergeCell ref="D14:D16"/>
    <mergeCell ref="D17:D19"/>
    <mergeCell ref="D20:D22"/>
    <mergeCell ref="D23:D25"/>
    <mergeCell ref="E14:G14"/>
    <mergeCell ref="K24:L24"/>
    <mergeCell ref="O24:Q24"/>
    <mergeCell ref="H15:I15"/>
    <mergeCell ref="K15:L15"/>
    <mergeCell ref="O15:Q15"/>
    <mergeCell ref="E15:G15"/>
    <mergeCell ref="E16:G16"/>
    <mergeCell ref="E17:G17"/>
    <mergeCell ref="E18:G18"/>
    <mergeCell ref="E19:G19"/>
    <mergeCell ref="H17:I17"/>
    <mergeCell ref="H18:I18"/>
    <mergeCell ref="H19:I19"/>
    <mergeCell ref="C26:N26"/>
    <mergeCell ref="E23:G23"/>
    <mergeCell ref="E24:G24"/>
    <mergeCell ref="E25:G25"/>
    <mergeCell ref="K17:L17"/>
    <mergeCell ref="K18:L18"/>
    <mergeCell ref="K19:L19"/>
    <mergeCell ref="O17:Q17"/>
    <mergeCell ref="O18:Q18"/>
    <mergeCell ref="O19:Q19"/>
    <mergeCell ref="H20:I20"/>
    <mergeCell ref="H21:I21"/>
    <mergeCell ref="H22:I22"/>
    <mergeCell ref="K20:L20"/>
    <mergeCell ref="K21:L21"/>
    <mergeCell ref="K22:L22"/>
    <mergeCell ref="E20:G20"/>
    <mergeCell ref="E21:G21"/>
    <mergeCell ref="E22:G22"/>
    <mergeCell ref="O20:Q20"/>
    <mergeCell ref="O21:Q21"/>
    <mergeCell ref="O22:Q22"/>
    <mergeCell ref="K25:L25"/>
    <mergeCell ref="O25:Q2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47"/>
  <sheetViews>
    <sheetView tabSelected="1" zoomScale="115" zoomScaleNormal="115" workbookViewId="0">
      <selection activeCell="L17" sqref="L17"/>
    </sheetView>
  </sheetViews>
  <sheetFormatPr defaultRowHeight="12.75" x14ac:dyDescent="0.25"/>
  <cols>
    <col min="1" max="1" width="2.265625" customWidth="1"/>
    <col min="2" max="3" width="3.59765625" customWidth="1"/>
    <col min="4" max="4" width="12.59765625" customWidth="1"/>
    <col min="5" max="5" width="3.59765625" customWidth="1"/>
    <col min="6" max="11" width="2.59765625" customWidth="1"/>
    <col min="12" max="12" width="15.59765625" customWidth="1"/>
    <col min="13" max="14" width="7.59765625" customWidth="1"/>
    <col min="15" max="16" width="3.59765625" customWidth="1"/>
    <col min="17" max="17" width="12.59765625" customWidth="1"/>
    <col min="18" max="18" width="3.59765625" customWidth="1"/>
    <col min="19" max="24" width="2.59765625" customWidth="1"/>
    <col min="25" max="25" width="15.59765625" customWidth="1"/>
    <col min="26" max="27" width="7.59765625" customWidth="1"/>
    <col min="28" max="29" width="3.59765625" customWidth="1"/>
    <col min="30" max="30" width="12.59765625" customWidth="1"/>
    <col min="31" max="31" width="3.59765625" customWidth="1"/>
    <col min="32" max="37" width="2.59765625" customWidth="1"/>
    <col min="38" max="38" width="15.59765625" customWidth="1"/>
  </cols>
  <sheetData>
    <row r="1" spans="2:38" ht="14.25" customHeight="1" x14ac:dyDescent="0.3">
      <c r="E1" s="299" t="s">
        <v>16</v>
      </c>
      <c r="F1" s="299"/>
      <c r="G1" s="299"/>
      <c r="H1" s="299"/>
      <c r="I1" s="299"/>
      <c r="J1" s="299"/>
      <c r="K1" s="299"/>
      <c r="L1" s="299"/>
    </row>
    <row r="2" spans="2:38" ht="14.25" customHeight="1" x14ac:dyDescent="0.3">
      <c r="B2" t="s">
        <v>5</v>
      </c>
      <c r="E2" s="300" t="s">
        <v>17</v>
      </c>
      <c r="F2" s="300"/>
      <c r="G2" s="300"/>
      <c r="H2" s="300"/>
      <c r="I2" s="300"/>
      <c r="J2" s="300"/>
      <c r="K2" s="300"/>
      <c r="L2" s="300"/>
    </row>
    <row r="3" spans="2:38" ht="13.15" thickBot="1" x14ac:dyDescent="0.3"/>
    <row r="4" spans="2:38" ht="20.2" customHeight="1" x14ac:dyDescent="0.25">
      <c r="B4" s="297" t="s">
        <v>0</v>
      </c>
      <c r="C4" s="298"/>
      <c r="D4" s="294" t="str">
        <f>IF(男子参加名簿!D3="","",男子参加名簿!D3)</f>
        <v>北九州市役所</v>
      </c>
      <c r="E4" s="295"/>
      <c r="F4" s="295"/>
      <c r="G4" s="295"/>
      <c r="H4" s="295"/>
      <c r="I4" s="295"/>
      <c r="J4" s="295"/>
      <c r="K4" s="295"/>
      <c r="L4" s="296"/>
      <c r="O4" s="297" t="s">
        <v>0</v>
      </c>
      <c r="P4" s="298"/>
      <c r="Q4" s="294" t="str">
        <f>D4</f>
        <v>北九州市役所</v>
      </c>
      <c r="R4" s="295"/>
      <c r="S4" s="295"/>
      <c r="T4" s="295"/>
      <c r="U4" s="295"/>
      <c r="V4" s="295"/>
      <c r="W4" s="295"/>
      <c r="X4" s="295"/>
      <c r="Y4" s="296"/>
      <c r="AB4" s="297" t="s">
        <v>0</v>
      </c>
      <c r="AC4" s="298"/>
      <c r="AD4" s="294" t="str">
        <f>Q4</f>
        <v>北九州市役所</v>
      </c>
      <c r="AE4" s="295"/>
      <c r="AF4" s="295"/>
      <c r="AG4" s="295"/>
      <c r="AH4" s="295"/>
      <c r="AI4" s="295"/>
      <c r="AJ4" s="295"/>
      <c r="AK4" s="295"/>
      <c r="AL4" s="296"/>
    </row>
    <row r="5" spans="2:38" ht="13.05" customHeight="1" x14ac:dyDescent="0.25">
      <c r="B5" s="275" t="s">
        <v>48</v>
      </c>
      <c r="C5" s="276"/>
      <c r="D5" s="277" t="str">
        <f>IF(男子参加名簿!E18="","",男子参加名簿!E18)</f>
        <v/>
      </c>
      <c r="E5" s="278"/>
      <c r="F5" s="279"/>
      <c r="G5" s="280" t="s">
        <v>25</v>
      </c>
      <c r="H5" s="281"/>
      <c r="I5" s="282"/>
      <c r="J5" s="283" t="str">
        <f>IF(男子参加名簿!K18="","",男子参加名簿!K18)</f>
        <v/>
      </c>
      <c r="K5" s="284"/>
      <c r="L5" s="285"/>
      <c r="O5" s="275" t="s">
        <v>48</v>
      </c>
      <c r="P5" s="276"/>
      <c r="Q5" s="277" t="str">
        <f>D5</f>
        <v/>
      </c>
      <c r="R5" s="278"/>
      <c r="S5" s="279"/>
      <c r="T5" s="280" t="s">
        <v>25</v>
      </c>
      <c r="U5" s="281"/>
      <c r="V5" s="282"/>
      <c r="W5" s="283" t="str">
        <f>J5</f>
        <v/>
      </c>
      <c r="X5" s="284"/>
      <c r="Y5" s="285"/>
      <c r="AB5" s="275" t="s">
        <v>48</v>
      </c>
      <c r="AC5" s="276"/>
      <c r="AD5" s="277" t="str">
        <f>Q5</f>
        <v/>
      </c>
      <c r="AE5" s="278"/>
      <c r="AF5" s="279"/>
      <c r="AG5" s="280" t="s">
        <v>25</v>
      </c>
      <c r="AH5" s="281"/>
      <c r="AI5" s="282"/>
      <c r="AJ5" s="283" t="str">
        <f>W5</f>
        <v/>
      </c>
      <c r="AK5" s="284"/>
      <c r="AL5" s="285"/>
    </row>
    <row r="6" spans="2:38" ht="13.05" customHeight="1" x14ac:dyDescent="0.25">
      <c r="B6" s="275" t="s">
        <v>7</v>
      </c>
      <c r="C6" s="276"/>
      <c r="D6" s="277" t="str">
        <f>IF(男子参加名簿!E19="","",男子参加名簿!E19)</f>
        <v/>
      </c>
      <c r="E6" s="278"/>
      <c r="F6" s="279"/>
      <c r="G6" s="291" t="s">
        <v>7</v>
      </c>
      <c r="H6" s="292"/>
      <c r="I6" s="293"/>
      <c r="J6" s="283" t="str">
        <f>IF(男子参加名簿!K19="","",男子参加名簿!K19)</f>
        <v/>
      </c>
      <c r="K6" s="284"/>
      <c r="L6" s="285"/>
      <c r="O6" s="275" t="s">
        <v>7</v>
      </c>
      <c r="P6" s="276"/>
      <c r="Q6" s="277" t="str">
        <f>D6</f>
        <v/>
      </c>
      <c r="R6" s="278"/>
      <c r="S6" s="279"/>
      <c r="T6" s="291" t="s">
        <v>7</v>
      </c>
      <c r="U6" s="292"/>
      <c r="V6" s="293"/>
      <c r="W6" s="283" t="str">
        <f>J6</f>
        <v/>
      </c>
      <c r="X6" s="284"/>
      <c r="Y6" s="285"/>
      <c r="AB6" s="275" t="s">
        <v>7</v>
      </c>
      <c r="AC6" s="276"/>
      <c r="AD6" s="277" t="str">
        <f>Q6</f>
        <v/>
      </c>
      <c r="AE6" s="278"/>
      <c r="AF6" s="279"/>
      <c r="AG6" s="291" t="s">
        <v>7</v>
      </c>
      <c r="AH6" s="292"/>
      <c r="AI6" s="293"/>
      <c r="AJ6" s="283" t="str">
        <f>W6</f>
        <v/>
      </c>
      <c r="AK6" s="284"/>
      <c r="AL6" s="285"/>
    </row>
    <row r="7" spans="2:38" ht="13.05" customHeight="1" x14ac:dyDescent="0.25">
      <c r="B7" s="275" t="s">
        <v>8</v>
      </c>
      <c r="C7" s="276"/>
      <c r="D7" s="277" t="str">
        <f>IF(男子参加名簿!E20="","",男子参加名簿!E20)</f>
        <v/>
      </c>
      <c r="E7" s="278"/>
      <c r="F7" s="279"/>
      <c r="G7" s="291" t="s">
        <v>24</v>
      </c>
      <c r="H7" s="292"/>
      <c r="I7" s="293"/>
      <c r="J7" s="283" t="str">
        <f>IF(男子参加名簿!K20="","",男子参加名簿!K20)</f>
        <v/>
      </c>
      <c r="K7" s="284"/>
      <c r="L7" s="285"/>
      <c r="O7" s="275" t="s">
        <v>8</v>
      </c>
      <c r="P7" s="276"/>
      <c r="Q7" s="277" t="str">
        <f>D7</f>
        <v/>
      </c>
      <c r="R7" s="278"/>
      <c r="S7" s="279"/>
      <c r="T7" s="291" t="s">
        <v>24</v>
      </c>
      <c r="U7" s="292"/>
      <c r="V7" s="293"/>
      <c r="W7" s="283" t="str">
        <f>J7</f>
        <v/>
      </c>
      <c r="X7" s="284"/>
      <c r="Y7" s="285"/>
      <c r="AB7" s="275" t="s">
        <v>8</v>
      </c>
      <c r="AC7" s="276"/>
      <c r="AD7" s="277" t="str">
        <f>Q7</f>
        <v/>
      </c>
      <c r="AE7" s="278"/>
      <c r="AF7" s="279"/>
      <c r="AG7" s="291" t="s">
        <v>24</v>
      </c>
      <c r="AH7" s="292"/>
      <c r="AI7" s="293"/>
      <c r="AJ7" s="283" t="str">
        <f>W7</f>
        <v/>
      </c>
      <c r="AK7" s="284"/>
      <c r="AL7" s="285"/>
    </row>
    <row r="8" spans="2:38" s="19" customFormat="1" ht="13.05" customHeight="1" x14ac:dyDescent="0.25">
      <c r="B8" s="8" t="s">
        <v>10</v>
      </c>
      <c r="C8" s="289" t="s">
        <v>11</v>
      </c>
      <c r="D8" s="290"/>
      <c r="E8" s="14" t="s">
        <v>12</v>
      </c>
      <c r="F8" s="14" t="s">
        <v>18</v>
      </c>
      <c r="G8" s="14" t="s">
        <v>19</v>
      </c>
      <c r="H8" s="14" t="s">
        <v>20</v>
      </c>
      <c r="I8" s="14" t="s">
        <v>21</v>
      </c>
      <c r="J8" s="14" t="s">
        <v>22</v>
      </c>
      <c r="K8" s="14" t="s">
        <v>23</v>
      </c>
      <c r="L8" s="24" t="s">
        <v>13</v>
      </c>
      <c r="O8" s="8" t="s">
        <v>10</v>
      </c>
      <c r="P8" s="289" t="s">
        <v>11</v>
      </c>
      <c r="Q8" s="290"/>
      <c r="R8" s="14" t="s">
        <v>12</v>
      </c>
      <c r="S8" s="14" t="s">
        <v>18</v>
      </c>
      <c r="T8" s="14" t="s">
        <v>19</v>
      </c>
      <c r="U8" s="14" t="s">
        <v>20</v>
      </c>
      <c r="V8" s="14" t="s">
        <v>21</v>
      </c>
      <c r="W8" s="14" t="s">
        <v>22</v>
      </c>
      <c r="X8" s="14" t="s">
        <v>23</v>
      </c>
      <c r="Y8" s="24" t="s">
        <v>13</v>
      </c>
      <c r="AB8" s="8" t="s">
        <v>10</v>
      </c>
      <c r="AC8" s="289" t="s">
        <v>11</v>
      </c>
      <c r="AD8" s="290"/>
      <c r="AE8" s="14" t="s">
        <v>12</v>
      </c>
      <c r="AF8" s="14" t="s">
        <v>18</v>
      </c>
      <c r="AG8" s="14" t="s">
        <v>19</v>
      </c>
      <c r="AH8" s="14" t="s">
        <v>20</v>
      </c>
      <c r="AI8" s="14" t="s">
        <v>21</v>
      </c>
      <c r="AJ8" s="14" t="s">
        <v>22</v>
      </c>
      <c r="AK8" s="14" t="s">
        <v>23</v>
      </c>
      <c r="AL8" s="24" t="s">
        <v>13</v>
      </c>
    </row>
    <row r="9" spans="2:38" ht="13.05" customHeight="1" x14ac:dyDescent="0.25">
      <c r="B9" s="8">
        <v>1</v>
      </c>
      <c r="C9" s="286" t="str">
        <f>IF(男子参加名簿!D23="","",男子参加名簿!D23)</f>
        <v/>
      </c>
      <c r="D9" s="276"/>
      <c r="E9" s="13" t="str">
        <f>IF(男子参加名簿!F23="","",男子参加名簿!F23)</f>
        <v/>
      </c>
      <c r="F9" s="13" t="str">
        <f>IF(男子参加名簿!G23="","","○")</f>
        <v/>
      </c>
      <c r="G9" s="13" t="str">
        <f>IF(男子参加名簿!H23="","","○")</f>
        <v/>
      </c>
      <c r="H9" s="13" t="str">
        <f>IF(男子参加名簿!I23="","","○")</f>
        <v/>
      </c>
      <c r="I9" s="13" t="str">
        <f>IF(男子参加名簿!J23="","","○")</f>
        <v/>
      </c>
      <c r="J9" s="13" t="str">
        <f>IF(男子参加名簿!K23="","","○")</f>
        <v/>
      </c>
      <c r="K9" s="14" t="str">
        <f>IF(男子参加名簿!L23="","","○")</f>
        <v/>
      </c>
      <c r="L9" s="25" t="str">
        <f>IF(男子参加名簿!M23="","",男子参加名簿!M23)</f>
        <v/>
      </c>
      <c r="O9" s="8">
        <v>16</v>
      </c>
      <c r="P9" s="286" t="str">
        <f>IF(男子参加名簿!Q23="","",男子参加名簿!Q23)</f>
        <v/>
      </c>
      <c r="Q9" s="276"/>
      <c r="R9" s="13" t="str">
        <f>IF(男子参加名簿!S23="","",男子参加名簿!S23)</f>
        <v/>
      </c>
      <c r="S9" s="13" t="str">
        <f>IF(男子参加名簿!T23="","","○")</f>
        <v/>
      </c>
      <c r="T9" s="13" t="str">
        <f>IF(男子参加名簿!U23="","","○")</f>
        <v/>
      </c>
      <c r="U9" s="13" t="str">
        <f>IF(男子参加名簿!V23="","","○")</f>
        <v/>
      </c>
      <c r="V9" s="13" t="str">
        <f>IF(男子参加名簿!W23="","","○")</f>
        <v/>
      </c>
      <c r="W9" s="13" t="str">
        <f>IF(男子参加名簿!X23="","","○")</f>
        <v/>
      </c>
      <c r="X9" s="14" t="str">
        <f>IF(男子参加名簿!Y23="","","○")</f>
        <v/>
      </c>
      <c r="Y9" s="25" t="str">
        <f>IF(男子参加名簿!Z23="","",男子参加名簿!Z23)</f>
        <v/>
      </c>
      <c r="AB9" s="8">
        <v>31</v>
      </c>
      <c r="AC9" s="286" t="str">
        <f>IF(男子参加名簿!AD23="","",男子参加名簿!AD23)</f>
        <v/>
      </c>
      <c r="AD9" s="276"/>
      <c r="AE9" s="13" t="str">
        <f>IF(男子参加名簿!AF23="","",男子参加名簿!AF23)</f>
        <v/>
      </c>
      <c r="AF9" s="13" t="str">
        <f>IF(男子参加名簿!AG23="","","○")</f>
        <v/>
      </c>
      <c r="AG9" s="13" t="str">
        <f>IF(男子参加名簿!AH23="","","○")</f>
        <v/>
      </c>
      <c r="AH9" s="13" t="str">
        <f>IF(男子参加名簿!AI23="","","○")</f>
        <v/>
      </c>
      <c r="AI9" s="13" t="str">
        <f>IF(男子参加名簿!AJ23="","","○")</f>
        <v/>
      </c>
      <c r="AJ9" s="13" t="str">
        <f>IF(男子参加名簿!AK23="","","○")</f>
        <v/>
      </c>
      <c r="AK9" s="14" t="str">
        <f>IF(男子参加名簿!AL23="","","○")</f>
        <v/>
      </c>
      <c r="AL9" s="25" t="str">
        <f>IF(男子参加名簿!AM23="","",男子参加名簿!AM23)</f>
        <v/>
      </c>
    </row>
    <row r="10" spans="2:38" ht="13.05" customHeight="1" x14ac:dyDescent="0.25">
      <c r="B10" s="8">
        <v>2</v>
      </c>
      <c r="C10" s="286" t="str">
        <f>IF(男子参加名簿!D24="","",男子参加名簿!D24)</f>
        <v/>
      </c>
      <c r="D10" s="276"/>
      <c r="E10" s="13" t="str">
        <f>IF(男子参加名簿!F24="","",男子参加名簿!F24)</f>
        <v/>
      </c>
      <c r="F10" s="13" t="str">
        <f>IF(男子参加名簿!G24="","","○")</f>
        <v/>
      </c>
      <c r="G10" s="13" t="str">
        <f>IF(男子参加名簿!H24="","","○")</f>
        <v/>
      </c>
      <c r="H10" s="13" t="str">
        <f>IF(男子参加名簿!I24="","","○")</f>
        <v/>
      </c>
      <c r="I10" s="13" t="str">
        <f>IF(男子参加名簿!J24="","","○")</f>
        <v/>
      </c>
      <c r="J10" s="13" t="str">
        <f>IF(男子参加名簿!K24="","","○")</f>
        <v/>
      </c>
      <c r="K10" s="14" t="str">
        <f>IF(男子参加名簿!L24="","","○")</f>
        <v/>
      </c>
      <c r="L10" s="25" t="str">
        <f>IF(男子参加名簿!M24="","",男子参加名簿!M24)</f>
        <v/>
      </c>
      <c r="O10" s="8">
        <v>17</v>
      </c>
      <c r="P10" s="286" t="str">
        <f>IF(男子参加名簿!Q24="","",男子参加名簿!Q24)</f>
        <v/>
      </c>
      <c r="Q10" s="276"/>
      <c r="R10" s="13" t="str">
        <f>IF(男子参加名簿!S24="","",男子参加名簿!S24)</f>
        <v/>
      </c>
      <c r="S10" s="13" t="str">
        <f>IF(男子参加名簿!T24="","","○")</f>
        <v/>
      </c>
      <c r="T10" s="13" t="str">
        <f>IF(男子参加名簿!U24="","","○")</f>
        <v/>
      </c>
      <c r="U10" s="13" t="str">
        <f>IF(男子参加名簿!V24="","","○")</f>
        <v/>
      </c>
      <c r="V10" s="13" t="str">
        <f>IF(男子参加名簿!W24="","","○")</f>
        <v/>
      </c>
      <c r="W10" s="13" t="str">
        <f>IF(男子参加名簿!X24="","","○")</f>
        <v/>
      </c>
      <c r="X10" s="14" t="str">
        <f>IF(男子参加名簿!Y24="","","○")</f>
        <v/>
      </c>
      <c r="Y10" s="25" t="str">
        <f>IF(男子参加名簿!Z24="","",男子参加名簿!Z24)</f>
        <v/>
      </c>
      <c r="AB10" s="8">
        <v>32</v>
      </c>
      <c r="AC10" s="286" t="str">
        <f>IF(男子参加名簿!AD24="","",男子参加名簿!AD24)</f>
        <v/>
      </c>
      <c r="AD10" s="276"/>
      <c r="AE10" s="13" t="str">
        <f>IF(男子参加名簿!AF24="","",男子参加名簿!AF24)</f>
        <v/>
      </c>
      <c r="AF10" s="13" t="str">
        <f>IF(男子参加名簿!AG24="","","○")</f>
        <v/>
      </c>
      <c r="AG10" s="13" t="str">
        <f>IF(男子参加名簿!AH24="","","○")</f>
        <v/>
      </c>
      <c r="AH10" s="13" t="str">
        <f>IF(男子参加名簿!AI24="","","○")</f>
        <v/>
      </c>
      <c r="AI10" s="13" t="str">
        <f>IF(男子参加名簿!AJ24="","","○")</f>
        <v/>
      </c>
      <c r="AJ10" s="13" t="str">
        <f>IF(男子参加名簿!AK24="","","○")</f>
        <v/>
      </c>
      <c r="AK10" s="14" t="str">
        <f>IF(男子参加名簿!AL24="","","○")</f>
        <v/>
      </c>
      <c r="AL10" s="25" t="str">
        <f>IF(男子参加名簿!AM24="","",男子参加名簿!AM24)</f>
        <v/>
      </c>
    </row>
    <row r="11" spans="2:38" ht="13.05" customHeight="1" x14ac:dyDescent="0.25">
      <c r="B11" s="8">
        <v>3</v>
      </c>
      <c r="C11" s="286" t="str">
        <f>IF(男子参加名簿!D25="","",男子参加名簿!D25)</f>
        <v/>
      </c>
      <c r="D11" s="276"/>
      <c r="E11" s="13" t="str">
        <f>IF(男子参加名簿!F25="","",男子参加名簿!F25)</f>
        <v/>
      </c>
      <c r="F11" s="13" t="str">
        <f>IF(男子参加名簿!G25="","","○")</f>
        <v/>
      </c>
      <c r="G11" s="13" t="str">
        <f>IF(男子参加名簿!H25="","","○")</f>
        <v/>
      </c>
      <c r="H11" s="13" t="str">
        <f>IF(男子参加名簿!I25="","","○")</f>
        <v/>
      </c>
      <c r="I11" s="13" t="str">
        <f>IF(男子参加名簿!J25="","","○")</f>
        <v/>
      </c>
      <c r="J11" s="13" t="str">
        <f>IF(男子参加名簿!K25="","","○")</f>
        <v/>
      </c>
      <c r="K11" s="14" t="str">
        <f>IF(男子参加名簿!L25="","","○")</f>
        <v/>
      </c>
      <c r="L11" s="25" t="str">
        <f>IF(男子参加名簿!M25="","",男子参加名簿!M25)</f>
        <v/>
      </c>
      <c r="O11" s="8">
        <v>18</v>
      </c>
      <c r="P11" s="286" t="str">
        <f>IF(男子参加名簿!Q25="","",男子参加名簿!Q25)</f>
        <v/>
      </c>
      <c r="Q11" s="276"/>
      <c r="R11" s="13" t="str">
        <f>IF(男子参加名簿!S25="","",男子参加名簿!S25)</f>
        <v/>
      </c>
      <c r="S11" s="13" t="str">
        <f>IF(男子参加名簿!T25="","","○")</f>
        <v/>
      </c>
      <c r="T11" s="13" t="str">
        <f>IF(男子参加名簿!U25="","","○")</f>
        <v/>
      </c>
      <c r="U11" s="13" t="str">
        <f>IF(男子参加名簿!V25="","","○")</f>
        <v/>
      </c>
      <c r="V11" s="13" t="str">
        <f>IF(男子参加名簿!W25="","","○")</f>
        <v/>
      </c>
      <c r="W11" s="13" t="str">
        <f>IF(男子参加名簿!X25="","","○")</f>
        <v/>
      </c>
      <c r="X11" s="14" t="str">
        <f>IF(男子参加名簿!Y25="","","○")</f>
        <v/>
      </c>
      <c r="Y11" s="25" t="str">
        <f>IF(男子参加名簿!Z25="","",男子参加名簿!Z25)</f>
        <v/>
      </c>
      <c r="AB11" s="8">
        <v>33</v>
      </c>
      <c r="AC11" s="286" t="str">
        <f>IF(男子参加名簿!AD25="","",男子参加名簿!AD25)</f>
        <v/>
      </c>
      <c r="AD11" s="276"/>
      <c r="AE11" s="13" t="str">
        <f>IF(男子参加名簿!AF25="","",男子参加名簿!AF25)</f>
        <v/>
      </c>
      <c r="AF11" s="13" t="str">
        <f>IF(男子参加名簿!AG25="","","○")</f>
        <v/>
      </c>
      <c r="AG11" s="13" t="str">
        <f>IF(男子参加名簿!AH25="","","○")</f>
        <v/>
      </c>
      <c r="AH11" s="13" t="str">
        <f>IF(男子参加名簿!AI25="","","○")</f>
        <v/>
      </c>
      <c r="AI11" s="13" t="str">
        <f>IF(男子参加名簿!AJ25="","","○")</f>
        <v/>
      </c>
      <c r="AJ11" s="13" t="str">
        <f>IF(男子参加名簿!AK25="","","○")</f>
        <v/>
      </c>
      <c r="AK11" s="14" t="str">
        <f>IF(男子参加名簿!AL25="","","○")</f>
        <v/>
      </c>
      <c r="AL11" s="25" t="str">
        <f>IF(男子参加名簿!AM25="","",男子参加名簿!AM25)</f>
        <v/>
      </c>
    </row>
    <row r="12" spans="2:38" ht="13.05" customHeight="1" x14ac:dyDescent="0.25">
      <c r="B12" s="8">
        <v>4</v>
      </c>
      <c r="C12" s="286" t="str">
        <f>IF(男子参加名簿!D26="","",男子参加名簿!D26)</f>
        <v/>
      </c>
      <c r="D12" s="276"/>
      <c r="E12" s="13" t="str">
        <f>IF(男子参加名簿!F26="","",男子参加名簿!F26)</f>
        <v/>
      </c>
      <c r="F12" s="13" t="str">
        <f>IF(男子参加名簿!G26="","","○")</f>
        <v/>
      </c>
      <c r="G12" s="13" t="str">
        <f>IF(男子参加名簿!H26="","","○")</f>
        <v/>
      </c>
      <c r="H12" s="13" t="str">
        <f>IF(男子参加名簿!I26="","","○")</f>
        <v/>
      </c>
      <c r="I12" s="13" t="str">
        <f>IF(男子参加名簿!J26="","","○")</f>
        <v/>
      </c>
      <c r="J12" s="13" t="str">
        <f>IF(男子参加名簿!K26="","","○")</f>
        <v/>
      </c>
      <c r="K12" s="14" t="str">
        <f>IF(男子参加名簿!L26="","","○")</f>
        <v/>
      </c>
      <c r="L12" s="25" t="str">
        <f>IF(男子参加名簿!M26="","",男子参加名簿!M26)</f>
        <v/>
      </c>
      <c r="O12" s="8">
        <v>19</v>
      </c>
      <c r="P12" s="286" t="str">
        <f>IF(男子参加名簿!Q26="","",男子参加名簿!Q26)</f>
        <v/>
      </c>
      <c r="Q12" s="276"/>
      <c r="R12" s="13" t="str">
        <f>IF(男子参加名簿!S26="","",男子参加名簿!S26)</f>
        <v/>
      </c>
      <c r="S12" s="13" t="str">
        <f>IF(男子参加名簿!T26="","","○")</f>
        <v/>
      </c>
      <c r="T12" s="13" t="str">
        <f>IF(男子参加名簿!U26="","","○")</f>
        <v/>
      </c>
      <c r="U12" s="13" t="str">
        <f>IF(男子参加名簿!V26="","","○")</f>
        <v/>
      </c>
      <c r="V12" s="13" t="str">
        <f>IF(男子参加名簿!W26="","","○")</f>
        <v/>
      </c>
      <c r="W12" s="13" t="str">
        <f>IF(男子参加名簿!X26="","","○")</f>
        <v/>
      </c>
      <c r="X12" s="14" t="str">
        <f>IF(男子参加名簿!Y26="","","○")</f>
        <v/>
      </c>
      <c r="Y12" s="25" t="str">
        <f>IF(男子参加名簿!Z26="","",男子参加名簿!Z26)</f>
        <v/>
      </c>
      <c r="AB12" s="8">
        <v>34</v>
      </c>
      <c r="AC12" s="286" t="str">
        <f>IF(男子参加名簿!AD26="","",男子参加名簿!AD26)</f>
        <v/>
      </c>
      <c r="AD12" s="276"/>
      <c r="AE12" s="13" t="str">
        <f>IF(男子参加名簿!AF26="","",男子参加名簿!AF26)</f>
        <v/>
      </c>
      <c r="AF12" s="13" t="str">
        <f>IF(男子参加名簿!AG26="","","○")</f>
        <v/>
      </c>
      <c r="AG12" s="13" t="str">
        <f>IF(男子参加名簿!AH26="","","○")</f>
        <v/>
      </c>
      <c r="AH12" s="13" t="str">
        <f>IF(男子参加名簿!AI26="","","○")</f>
        <v/>
      </c>
      <c r="AI12" s="13" t="str">
        <f>IF(男子参加名簿!AJ26="","","○")</f>
        <v/>
      </c>
      <c r="AJ12" s="13" t="str">
        <f>IF(男子参加名簿!AK26="","","○")</f>
        <v/>
      </c>
      <c r="AK12" s="14" t="str">
        <f>IF(男子参加名簿!AL26="","","○")</f>
        <v/>
      </c>
      <c r="AL12" s="25" t="str">
        <f>IF(男子参加名簿!AM26="","",男子参加名簿!AM26)</f>
        <v/>
      </c>
    </row>
    <row r="13" spans="2:38" ht="13.05" customHeight="1" x14ac:dyDescent="0.25">
      <c r="B13" s="8">
        <v>5</v>
      </c>
      <c r="C13" s="286" t="str">
        <f>IF(男子参加名簿!D27="","",男子参加名簿!D27)</f>
        <v/>
      </c>
      <c r="D13" s="276"/>
      <c r="E13" s="13" t="str">
        <f>IF(男子参加名簿!F27="","",男子参加名簿!F27)</f>
        <v/>
      </c>
      <c r="F13" s="13" t="str">
        <f>IF(男子参加名簿!G27="","","○")</f>
        <v/>
      </c>
      <c r="G13" s="13" t="str">
        <f>IF(男子参加名簿!H27="","","○")</f>
        <v/>
      </c>
      <c r="H13" s="13" t="str">
        <f>IF(男子参加名簿!I27="","","○")</f>
        <v/>
      </c>
      <c r="I13" s="13" t="str">
        <f>IF(男子参加名簿!J27="","","○")</f>
        <v/>
      </c>
      <c r="J13" s="13" t="str">
        <f>IF(男子参加名簿!K27="","","○")</f>
        <v/>
      </c>
      <c r="K13" s="14" t="str">
        <f>IF(男子参加名簿!L27="","","○")</f>
        <v/>
      </c>
      <c r="L13" s="25" t="str">
        <f>IF(男子参加名簿!M27="","",男子参加名簿!M27)</f>
        <v/>
      </c>
      <c r="O13" s="8">
        <v>20</v>
      </c>
      <c r="P13" s="286" t="str">
        <f>IF(男子参加名簿!Q27="","",男子参加名簿!Q27)</f>
        <v/>
      </c>
      <c r="Q13" s="276"/>
      <c r="R13" s="13" t="str">
        <f>IF(男子参加名簿!S27="","",男子参加名簿!S27)</f>
        <v/>
      </c>
      <c r="S13" s="13" t="str">
        <f>IF(男子参加名簿!T27="","","○")</f>
        <v/>
      </c>
      <c r="T13" s="13" t="str">
        <f>IF(男子参加名簿!U27="","","○")</f>
        <v/>
      </c>
      <c r="U13" s="13" t="str">
        <f>IF(男子参加名簿!V27="","","○")</f>
        <v/>
      </c>
      <c r="V13" s="13" t="str">
        <f>IF(男子参加名簿!W27="","","○")</f>
        <v/>
      </c>
      <c r="W13" s="13" t="str">
        <f>IF(男子参加名簿!X27="","","○")</f>
        <v/>
      </c>
      <c r="X13" s="14" t="str">
        <f>IF(男子参加名簿!Y27="","","○")</f>
        <v/>
      </c>
      <c r="Y13" s="25" t="str">
        <f>IF(男子参加名簿!Z27="","",男子参加名簿!Z27)</f>
        <v/>
      </c>
      <c r="AB13" s="8">
        <v>35</v>
      </c>
      <c r="AC13" s="286" t="str">
        <f>IF(男子参加名簿!AD27="","",男子参加名簿!AD27)</f>
        <v/>
      </c>
      <c r="AD13" s="276"/>
      <c r="AE13" s="13" t="str">
        <f>IF(男子参加名簿!AF27="","",男子参加名簿!AF27)</f>
        <v/>
      </c>
      <c r="AF13" s="13" t="str">
        <f>IF(男子参加名簿!AG27="","","○")</f>
        <v/>
      </c>
      <c r="AG13" s="13" t="str">
        <f>IF(男子参加名簿!AH27="","","○")</f>
        <v/>
      </c>
      <c r="AH13" s="13" t="str">
        <f>IF(男子参加名簿!AI27="","","○")</f>
        <v/>
      </c>
      <c r="AI13" s="13" t="str">
        <f>IF(男子参加名簿!AJ27="","","○")</f>
        <v/>
      </c>
      <c r="AJ13" s="13" t="str">
        <f>IF(男子参加名簿!AK27="","","○")</f>
        <v/>
      </c>
      <c r="AK13" s="14" t="str">
        <f>IF(男子参加名簿!AL27="","","○")</f>
        <v/>
      </c>
      <c r="AL13" s="25" t="str">
        <f>IF(男子参加名簿!AM27="","",男子参加名簿!AM27)</f>
        <v/>
      </c>
    </row>
    <row r="14" spans="2:38" ht="13.05" customHeight="1" x14ac:dyDescent="0.25">
      <c r="B14" s="8">
        <v>6</v>
      </c>
      <c r="C14" s="286" t="str">
        <f>IF(男子参加名簿!D28="","",男子参加名簿!D28)</f>
        <v/>
      </c>
      <c r="D14" s="276"/>
      <c r="E14" s="13" t="str">
        <f>IF(男子参加名簿!F28="","",男子参加名簿!F28)</f>
        <v/>
      </c>
      <c r="F14" s="13" t="str">
        <f>IF(男子参加名簿!G28="","","○")</f>
        <v/>
      </c>
      <c r="G14" s="13" t="str">
        <f>IF(男子参加名簿!H28="","","○")</f>
        <v/>
      </c>
      <c r="H14" s="13" t="str">
        <f>IF(男子参加名簿!I28="","","○")</f>
        <v/>
      </c>
      <c r="I14" s="13" t="str">
        <f>IF(男子参加名簿!J28="","","○")</f>
        <v/>
      </c>
      <c r="J14" s="13" t="str">
        <f>IF(男子参加名簿!K28="","","○")</f>
        <v/>
      </c>
      <c r="K14" s="14" t="str">
        <f>IF(男子参加名簿!L28="","","○")</f>
        <v/>
      </c>
      <c r="L14" s="25" t="str">
        <f>IF(男子参加名簿!M28="","",男子参加名簿!M28)</f>
        <v/>
      </c>
      <c r="O14" s="8">
        <v>21</v>
      </c>
      <c r="P14" s="286" t="str">
        <f>IF(男子参加名簿!Q28="","",男子参加名簿!Q28)</f>
        <v/>
      </c>
      <c r="Q14" s="276"/>
      <c r="R14" s="13" t="str">
        <f>IF(男子参加名簿!S28="","",男子参加名簿!S28)</f>
        <v/>
      </c>
      <c r="S14" s="13" t="str">
        <f>IF(男子参加名簿!T28="","","○")</f>
        <v/>
      </c>
      <c r="T14" s="13" t="str">
        <f>IF(男子参加名簿!U28="","","○")</f>
        <v/>
      </c>
      <c r="U14" s="13" t="str">
        <f>IF(男子参加名簿!V28="","","○")</f>
        <v/>
      </c>
      <c r="V14" s="13" t="str">
        <f>IF(男子参加名簿!W28="","","○")</f>
        <v/>
      </c>
      <c r="W14" s="13" t="str">
        <f>IF(男子参加名簿!X28="","","○")</f>
        <v/>
      </c>
      <c r="X14" s="14" t="str">
        <f>IF(男子参加名簿!Y28="","","○")</f>
        <v/>
      </c>
      <c r="Y14" s="25" t="str">
        <f>IF(男子参加名簿!Z28="","",男子参加名簿!Z28)</f>
        <v/>
      </c>
      <c r="AB14" s="8">
        <v>36</v>
      </c>
      <c r="AC14" s="286" t="str">
        <f>IF(男子参加名簿!AD28="","",男子参加名簿!AD28)</f>
        <v/>
      </c>
      <c r="AD14" s="276"/>
      <c r="AE14" s="13" t="str">
        <f>IF(男子参加名簿!AF28="","",男子参加名簿!AF28)</f>
        <v/>
      </c>
      <c r="AF14" s="13" t="str">
        <f>IF(男子参加名簿!AG28="","","○")</f>
        <v/>
      </c>
      <c r="AG14" s="13" t="str">
        <f>IF(男子参加名簿!AH28="","","○")</f>
        <v/>
      </c>
      <c r="AH14" s="13" t="str">
        <f>IF(男子参加名簿!AI28="","","○")</f>
        <v/>
      </c>
      <c r="AI14" s="13" t="str">
        <f>IF(男子参加名簿!AJ28="","","○")</f>
        <v/>
      </c>
      <c r="AJ14" s="13" t="str">
        <f>IF(男子参加名簿!AK28="","","○")</f>
        <v/>
      </c>
      <c r="AK14" s="14" t="str">
        <f>IF(男子参加名簿!AL28="","","○")</f>
        <v/>
      </c>
      <c r="AL14" s="25" t="str">
        <f>IF(男子参加名簿!AM28="","",男子参加名簿!AM28)</f>
        <v/>
      </c>
    </row>
    <row r="15" spans="2:38" ht="13.05" customHeight="1" x14ac:dyDescent="0.25">
      <c r="B15" s="8">
        <v>7</v>
      </c>
      <c r="C15" s="286" t="str">
        <f>IF(男子参加名簿!D29="","",男子参加名簿!D29)</f>
        <v/>
      </c>
      <c r="D15" s="276"/>
      <c r="E15" s="13" t="str">
        <f>IF(男子参加名簿!F29="","",男子参加名簿!F29)</f>
        <v/>
      </c>
      <c r="F15" s="13" t="str">
        <f>IF(男子参加名簿!G29="","","○")</f>
        <v/>
      </c>
      <c r="G15" s="13" t="str">
        <f>IF(男子参加名簿!H29="","","○")</f>
        <v/>
      </c>
      <c r="H15" s="13" t="str">
        <f>IF(男子参加名簿!I29="","","○")</f>
        <v/>
      </c>
      <c r="I15" s="13" t="str">
        <f>IF(男子参加名簿!J29="","","○")</f>
        <v/>
      </c>
      <c r="J15" s="13" t="str">
        <f>IF(男子参加名簿!K29="","","○")</f>
        <v/>
      </c>
      <c r="K15" s="14" t="str">
        <f>IF(男子参加名簿!L29="","","○")</f>
        <v/>
      </c>
      <c r="L15" s="25" t="str">
        <f>IF(男子参加名簿!M29="","",男子参加名簿!M29)</f>
        <v/>
      </c>
      <c r="O15" s="8">
        <v>22</v>
      </c>
      <c r="P15" s="286" t="str">
        <f>IF(男子参加名簿!Q29="","",男子参加名簿!Q29)</f>
        <v/>
      </c>
      <c r="Q15" s="276"/>
      <c r="R15" s="13" t="str">
        <f>IF(男子参加名簿!S29="","",男子参加名簿!S29)</f>
        <v/>
      </c>
      <c r="S15" s="13" t="str">
        <f>IF(男子参加名簿!T29="","","○")</f>
        <v/>
      </c>
      <c r="T15" s="13" t="str">
        <f>IF(男子参加名簿!U29="","","○")</f>
        <v/>
      </c>
      <c r="U15" s="13" t="str">
        <f>IF(男子参加名簿!V29="","","○")</f>
        <v/>
      </c>
      <c r="V15" s="13" t="str">
        <f>IF(男子参加名簿!W29="","","○")</f>
        <v/>
      </c>
      <c r="W15" s="13" t="str">
        <f>IF(男子参加名簿!X29="","","○")</f>
        <v/>
      </c>
      <c r="X15" s="14" t="str">
        <f>IF(男子参加名簿!Y29="","","○")</f>
        <v/>
      </c>
      <c r="Y15" s="25" t="str">
        <f>IF(男子参加名簿!Z29="","",男子参加名簿!Z29)</f>
        <v/>
      </c>
      <c r="AB15" s="8">
        <v>37</v>
      </c>
      <c r="AC15" s="286" t="str">
        <f>IF(男子参加名簿!AD29="","",男子参加名簿!AD29)</f>
        <v/>
      </c>
      <c r="AD15" s="276"/>
      <c r="AE15" s="13" t="str">
        <f>IF(男子参加名簿!AF29="","",男子参加名簿!AF29)</f>
        <v/>
      </c>
      <c r="AF15" s="13" t="str">
        <f>IF(男子参加名簿!AG29="","","○")</f>
        <v/>
      </c>
      <c r="AG15" s="13" t="str">
        <f>IF(男子参加名簿!AH29="","","○")</f>
        <v/>
      </c>
      <c r="AH15" s="13" t="str">
        <f>IF(男子参加名簿!AI29="","","○")</f>
        <v/>
      </c>
      <c r="AI15" s="13" t="str">
        <f>IF(男子参加名簿!AJ29="","","○")</f>
        <v/>
      </c>
      <c r="AJ15" s="13" t="str">
        <f>IF(男子参加名簿!AK29="","","○")</f>
        <v/>
      </c>
      <c r="AK15" s="14" t="str">
        <f>IF(男子参加名簿!AL29="","","○")</f>
        <v/>
      </c>
      <c r="AL15" s="25" t="str">
        <f>IF(男子参加名簿!AM29="","",男子参加名簿!AM29)</f>
        <v/>
      </c>
    </row>
    <row r="16" spans="2:38" ht="13.05" customHeight="1" x14ac:dyDescent="0.25">
      <c r="B16" s="8">
        <v>8</v>
      </c>
      <c r="C16" s="286" t="str">
        <f>IF(男子参加名簿!D30="","",男子参加名簿!D30)</f>
        <v/>
      </c>
      <c r="D16" s="276"/>
      <c r="E16" s="13" t="str">
        <f>IF(男子参加名簿!F30="","",男子参加名簿!F30)</f>
        <v/>
      </c>
      <c r="F16" s="13" t="str">
        <f>IF(男子参加名簿!G30="","","○")</f>
        <v/>
      </c>
      <c r="G16" s="13" t="str">
        <f>IF(男子参加名簿!H30="","","○")</f>
        <v/>
      </c>
      <c r="H16" s="13" t="str">
        <f>IF(男子参加名簿!I30="","","○")</f>
        <v/>
      </c>
      <c r="I16" s="13" t="str">
        <f>IF(男子参加名簿!J30="","","○")</f>
        <v/>
      </c>
      <c r="J16" s="13" t="str">
        <f>IF(男子参加名簿!K30="","","○")</f>
        <v/>
      </c>
      <c r="K16" s="14" t="str">
        <f>IF(男子参加名簿!L30="","","○")</f>
        <v/>
      </c>
      <c r="L16" s="25" t="str">
        <f>IF(男子参加名簿!M30="","",男子参加名簿!M30)</f>
        <v/>
      </c>
      <c r="O16" s="8">
        <v>23</v>
      </c>
      <c r="P16" s="286" t="str">
        <f>IF(男子参加名簿!Q30="","",男子参加名簿!Q30)</f>
        <v/>
      </c>
      <c r="Q16" s="276"/>
      <c r="R16" s="13" t="str">
        <f>IF(男子参加名簿!S30="","",男子参加名簿!S30)</f>
        <v/>
      </c>
      <c r="S16" s="13" t="str">
        <f>IF(男子参加名簿!T30="","","○")</f>
        <v/>
      </c>
      <c r="T16" s="13" t="str">
        <f>IF(男子参加名簿!U30="","","○")</f>
        <v/>
      </c>
      <c r="U16" s="13" t="str">
        <f>IF(男子参加名簿!V30="","","○")</f>
        <v/>
      </c>
      <c r="V16" s="13" t="str">
        <f>IF(男子参加名簿!W30="","","○")</f>
        <v/>
      </c>
      <c r="W16" s="13" t="str">
        <f>IF(男子参加名簿!X30="","","○")</f>
        <v/>
      </c>
      <c r="X16" s="14" t="str">
        <f>IF(男子参加名簿!Y30="","","○")</f>
        <v/>
      </c>
      <c r="Y16" s="25" t="str">
        <f>IF(男子参加名簿!Z30="","",男子参加名簿!Z30)</f>
        <v/>
      </c>
      <c r="AB16" s="8">
        <v>38</v>
      </c>
      <c r="AC16" s="286" t="str">
        <f>IF(男子参加名簿!AD30="","",男子参加名簿!AD30)</f>
        <v/>
      </c>
      <c r="AD16" s="276"/>
      <c r="AE16" s="13" t="str">
        <f>IF(男子参加名簿!AF30="","",男子参加名簿!AF30)</f>
        <v/>
      </c>
      <c r="AF16" s="13" t="str">
        <f>IF(男子参加名簿!AG30="","","○")</f>
        <v/>
      </c>
      <c r="AG16" s="13" t="str">
        <f>IF(男子参加名簿!AH30="","","○")</f>
        <v/>
      </c>
      <c r="AH16" s="13" t="str">
        <f>IF(男子参加名簿!AI30="","","○")</f>
        <v/>
      </c>
      <c r="AI16" s="13" t="str">
        <f>IF(男子参加名簿!AJ30="","","○")</f>
        <v/>
      </c>
      <c r="AJ16" s="13" t="str">
        <f>IF(男子参加名簿!AK30="","","○")</f>
        <v/>
      </c>
      <c r="AK16" s="14" t="str">
        <f>IF(男子参加名簿!AL30="","","○")</f>
        <v/>
      </c>
      <c r="AL16" s="25" t="str">
        <f>IF(男子参加名簿!AM30="","",男子参加名簿!AM30)</f>
        <v/>
      </c>
    </row>
    <row r="17" spans="2:38" ht="13.05" customHeight="1" x14ac:dyDescent="0.25">
      <c r="B17" s="8">
        <v>9</v>
      </c>
      <c r="C17" s="286" t="str">
        <f>IF(男子参加名簿!D31="","",男子参加名簿!D31)</f>
        <v/>
      </c>
      <c r="D17" s="276"/>
      <c r="E17" s="13" t="str">
        <f>IF(男子参加名簿!F31="","",男子参加名簿!F31)</f>
        <v/>
      </c>
      <c r="F17" s="13" t="str">
        <f>IF(男子参加名簿!G31="","","○")</f>
        <v/>
      </c>
      <c r="G17" s="13" t="str">
        <f>IF(男子参加名簿!H31="","","○")</f>
        <v/>
      </c>
      <c r="H17" s="13" t="str">
        <f>IF(男子参加名簿!I31="","","○")</f>
        <v/>
      </c>
      <c r="I17" s="13" t="str">
        <f>IF(男子参加名簿!J31="","","○")</f>
        <v/>
      </c>
      <c r="J17" s="13" t="str">
        <f>IF(男子参加名簿!K31="","","○")</f>
        <v/>
      </c>
      <c r="K17" s="14" t="str">
        <f>IF(男子参加名簿!L31="","","○")</f>
        <v/>
      </c>
      <c r="L17" s="25" t="str">
        <f>IF(男子参加名簿!M31="","",男子参加名簿!M31)</f>
        <v/>
      </c>
      <c r="O17" s="8">
        <v>24</v>
      </c>
      <c r="P17" s="286" t="str">
        <f>IF(男子参加名簿!Q31="","",男子参加名簿!Q31)</f>
        <v/>
      </c>
      <c r="Q17" s="276"/>
      <c r="R17" s="13" t="str">
        <f>IF(男子参加名簿!S31="","",男子参加名簿!S31)</f>
        <v/>
      </c>
      <c r="S17" s="13" t="str">
        <f>IF(男子参加名簿!T31="","","○")</f>
        <v/>
      </c>
      <c r="T17" s="13" t="str">
        <f>IF(男子参加名簿!U31="","","○")</f>
        <v/>
      </c>
      <c r="U17" s="13" t="str">
        <f>IF(男子参加名簿!V31="","","○")</f>
        <v/>
      </c>
      <c r="V17" s="13" t="str">
        <f>IF(男子参加名簿!W31="","","○")</f>
        <v/>
      </c>
      <c r="W17" s="13" t="str">
        <f>IF(男子参加名簿!X31="","","○")</f>
        <v/>
      </c>
      <c r="X17" s="14" t="str">
        <f>IF(男子参加名簿!Y31="","","○")</f>
        <v/>
      </c>
      <c r="Y17" s="25" t="str">
        <f>IF(男子参加名簿!Z31="","",男子参加名簿!Z31)</f>
        <v/>
      </c>
      <c r="AB17" s="8">
        <v>39</v>
      </c>
      <c r="AC17" s="286" t="str">
        <f>IF(男子参加名簿!AD31="","",男子参加名簿!AD31)</f>
        <v/>
      </c>
      <c r="AD17" s="276"/>
      <c r="AE17" s="13" t="str">
        <f>IF(男子参加名簿!AF31="","",男子参加名簿!AF31)</f>
        <v/>
      </c>
      <c r="AF17" s="13" t="str">
        <f>IF(男子参加名簿!AG31="","","○")</f>
        <v/>
      </c>
      <c r="AG17" s="13" t="str">
        <f>IF(男子参加名簿!AH31="","","○")</f>
        <v/>
      </c>
      <c r="AH17" s="13" t="str">
        <f>IF(男子参加名簿!AI31="","","○")</f>
        <v/>
      </c>
      <c r="AI17" s="13" t="str">
        <f>IF(男子参加名簿!AJ31="","","○")</f>
        <v/>
      </c>
      <c r="AJ17" s="13" t="str">
        <f>IF(男子参加名簿!AK31="","","○")</f>
        <v/>
      </c>
      <c r="AK17" s="14" t="str">
        <f>IF(男子参加名簿!AL31="","","○")</f>
        <v/>
      </c>
      <c r="AL17" s="25" t="str">
        <f>IF(男子参加名簿!AM31="","",男子参加名簿!AM31)</f>
        <v/>
      </c>
    </row>
    <row r="18" spans="2:38" ht="13.05" customHeight="1" x14ac:dyDescent="0.25">
      <c r="B18" s="8">
        <v>10</v>
      </c>
      <c r="C18" s="286" t="str">
        <f>IF(男子参加名簿!D32="","",男子参加名簿!D32)</f>
        <v/>
      </c>
      <c r="D18" s="276"/>
      <c r="E18" s="13" t="str">
        <f>IF(男子参加名簿!F32="","",男子参加名簿!F32)</f>
        <v/>
      </c>
      <c r="F18" s="13" t="str">
        <f>IF(男子参加名簿!G32="","","○")</f>
        <v/>
      </c>
      <c r="G18" s="13" t="str">
        <f>IF(男子参加名簿!H32="","","○")</f>
        <v/>
      </c>
      <c r="H18" s="13" t="str">
        <f>IF(男子参加名簿!I32="","","○")</f>
        <v/>
      </c>
      <c r="I18" s="13" t="str">
        <f>IF(男子参加名簿!J32="","","○")</f>
        <v/>
      </c>
      <c r="J18" s="13" t="str">
        <f>IF(男子参加名簿!K32="","","○")</f>
        <v/>
      </c>
      <c r="K18" s="14" t="str">
        <f>IF(男子参加名簿!L32="","","○")</f>
        <v/>
      </c>
      <c r="L18" s="25" t="str">
        <f>IF(男子参加名簿!M32="","",男子参加名簿!M32)</f>
        <v/>
      </c>
      <c r="O18" s="8">
        <v>25</v>
      </c>
      <c r="P18" s="286" t="str">
        <f>IF(男子参加名簿!Q32="","",男子参加名簿!Q32)</f>
        <v/>
      </c>
      <c r="Q18" s="276"/>
      <c r="R18" s="13" t="str">
        <f>IF(男子参加名簿!S32="","",男子参加名簿!S32)</f>
        <v/>
      </c>
      <c r="S18" s="13" t="str">
        <f>IF(男子参加名簿!T32="","","○")</f>
        <v/>
      </c>
      <c r="T18" s="13" t="str">
        <f>IF(男子参加名簿!U32="","","○")</f>
        <v/>
      </c>
      <c r="U18" s="13" t="str">
        <f>IF(男子参加名簿!V32="","","○")</f>
        <v/>
      </c>
      <c r="V18" s="13" t="str">
        <f>IF(男子参加名簿!W32="","","○")</f>
        <v/>
      </c>
      <c r="W18" s="13" t="str">
        <f>IF(男子参加名簿!X32="","","○")</f>
        <v/>
      </c>
      <c r="X18" s="14" t="str">
        <f>IF(男子参加名簿!Y32="","","○")</f>
        <v/>
      </c>
      <c r="Y18" s="25" t="str">
        <f>IF(男子参加名簿!Z32="","",男子参加名簿!Z32)</f>
        <v/>
      </c>
      <c r="AB18" s="8">
        <v>40</v>
      </c>
      <c r="AC18" s="286" t="str">
        <f>IF(男子参加名簿!AD32="","",男子参加名簿!AD32)</f>
        <v/>
      </c>
      <c r="AD18" s="276"/>
      <c r="AE18" s="13" t="str">
        <f>IF(男子参加名簿!AF32="","",男子参加名簿!AF32)</f>
        <v/>
      </c>
      <c r="AF18" s="13" t="str">
        <f>IF(男子参加名簿!AG32="","","○")</f>
        <v/>
      </c>
      <c r="AG18" s="13" t="str">
        <f>IF(男子参加名簿!AH32="","","○")</f>
        <v/>
      </c>
      <c r="AH18" s="13" t="str">
        <f>IF(男子参加名簿!AI32="","","○")</f>
        <v/>
      </c>
      <c r="AI18" s="13" t="str">
        <f>IF(男子参加名簿!AJ32="","","○")</f>
        <v/>
      </c>
      <c r="AJ18" s="13" t="str">
        <f>IF(男子参加名簿!AK32="","","○")</f>
        <v/>
      </c>
      <c r="AK18" s="14" t="str">
        <f>IF(男子参加名簿!AL32="","","○")</f>
        <v/>
      </c>
      <c r="AL18" s="25" t="str">
        <f>IF(男子参加名簿!AM32="","",男子参加名簿!AM32)</f>
        <v/>
      </c>
    </row>
    <row r="19" spans="2:38" ht="13.05" customHeight="1" x14ac:dyDescent="0.25">
      <c r="B19" s="8">
        <v>11</v>
      </c>
      <c r="C19" s="286" t="str">
        <f>IF(男子参加名簿!D33="","",男子参加名簿!D33)</f>
        <v/>
      </c>
      <c r="D19" s="276"/>
      <c r="E19" s="13" t="str">
        <f>IF(男子参加名簿!F33="","",男子参加名簿!F33)</f>
        <v/>
      </c>
      <c r="F19" s="13" t="str">
        <f>IF(男子参加名簿!G33="","","○")</f>
        <v/>
      </c>
      <c r="G19" s="13" t="str">
        <f>IF(男子参加名簿!H33="","","○")</f>
        <v/>
      </c>
      <c r="H19" s="13" t="str">
        <f>IF(男子参加名簿!I33="","","○")</f>
        <v/>
      </c>
      <c r="I19" s="13" t="str">
        <f>IF(男子参加名簿!J33="","","○")</f>
        <v/>
      </c>
      <c r="J19" s="13" t="str">
        <f>IF(男子参加名簿!K33="","","○")</f>
        <v/>
      </c>
      <c r="K19" s="14" t="str">
        <f>IF(男子参加名簿!L33="","","○")</f>
        <v/>
      </c>
      <c r="L19" s="25" t="str">
        <f>IF(男子参加名簿!M33="","",男子参加名簿!M33)</f>
        <v/>
      </c>
      <c r="O19" s="8">
        <v>26</v>
      </c>
      <c r="P19" s="286" t="str">
        <f>IF(男子参加名簿!Q33="","",男子参加名簿!Q33)</f>
        <v/>
      </c>
      <c r="Q19" s="276"/>
      <c r="R19" s="13" t="str">
        <f>IF(男子参加名簿!S33="","",男子参加名簿!S33)</f>
        <v/>
      </c>
      <c r="S19" s="13" t="str">
        <f>IF(男子参加名簿!T33="","","○")</f>
        <v/>
      </c>
      <c r="T19" s="13" t="str">
        <f>IF(男子参加名簿!U33="","","○")</f>
        <v/>
      </c>
      <c r="U19" s="13" t="str">
        <f>IF(男子参加名簿!V33="","","○")</f>
        <v/>
      </c>
      <c r="V19" s="13" t="str">
        <f>IF(男子参加名簿!W33="","","○")</f>
        <v/>
      </c>
      <c r="W19" s="13" t="str">
        <f>IF(男子参加名簿!X33="","","○")</f>
        <v/>
      </c>
      <c r="X19" s="14" t="str">
        <f>IF(男子参加名簿!Y33="","","○")</f>
        <v/>
      </c>
      <c r="Y19" s="25" t="str">
        <f>IF(男子参加名簿!Z33="","",男子参加名簿!Z33)</f>
        <v/>
      </c>
      <c r="AB19" s="8">
        <v>41</v>
      </c>
      <c r="AC19" s="286" t="str">
        <f>IF(男子参加名簿!AD33="","",男子参加名簿!AD33)</f>
        <v/>
      </c>
      <c r="AD19" s="276"/>
      <c r="AE19" s="13" t="str">
        <f>IF(男子参加名簿!AF33="","",男子参加名簿!AF33)</f>
        <v/>
      </c>
      <c r="AF19" s="13" t="str">
        <f>IF(男子参加名簿!AG33="","","○")</f>
        <v/>
      </c>
      <c r="AG19" s="13" t="str">
        <f>IF(男子参加名簿!AH33="","","○")</f>
        <v/>
      </c>
      <c r="AH19" s="13" t="str">
        <f>IF(男子参加名簿!AI33="","","○")</f>
        <v/>
      </c>
      <c r="AI19" s="13" t="str">
        <f>IF(男子参加名簿!AJ33="","","○")</f>
        <v/>
      </c>
      <c r="AJ19" s="13" t="str">
        <f>IF(男子参加名簿!AK33="","","○")</f>
        <v/>
      </c>
      <c r="AK19" s="14" t="str">
        <f>IF(男子参加名簿!AL33="","","○")</f>
        <v/>
      </c>
      <c r="AL19" s="25" t="str">
        <f>IF(男子参加名簿!AM33="","",男子参加名簿!AM33)</f>
        <v/>
      </c>
    </row>
    <row r="20" spans="2:38" ht="13.05" customHeight="1" x14ac:dyDescent="0.25">
      <c r="B20" s="8">
        <v>12</v>
      </c>
      <c r="C20" s="286" t="str">
        <f>IF(男子参加名簿!D34="","",男子参加名簿!D34)</f>
        <v/>
      </c>
      <c r="D20" s="276"/>
      <c r="E20" s="13" t="str">
        <f>IF(男子参加名簿!F34="","",男子参加名簿!F34)</f>
        <v/>
      </c>
      <c r="F20" s="13" t="str">
        <f>IF(男子参加名簿!G34="","","○")</f>
        <v/>
      </c>
      <c r="G20" s="13" t="str">
        <f>IF(男子参加名簿!H34="","","○")</f>
        <v/>
      </c>
      <c r="H20" s="13" t="str">
        <f>IF(男子参加名簿!I34="","","○")</f>
        <v/>
      </c>
      <c r="I20" s="13" t="str">
        <f>IF(男子参加名簿!J34="","","○")</f>
        <v/>
      </c>
      <c r="J20" s="13" t="str">
        <f>IF(男子参加名簿!K34="","","○")</f>
        <v/>
      </c>
      <c r="K20" s="14" t="str">
        <f>IF(男子参加名簿!L34="","","○")</f>
        <v/>
      </c>
      <c r="L20" s="25" t="str">
        <f>IF(男子参加名簿!M34="","",男子参加名簿!M34)</f>
        <v/>
      </c>
      <c r="O20" s="8">
        <v>27</v>
      </c>
      <c r="P20" s="286" t="str">
        <f>IF(男子参加名簿!Q34="","",男子参加名簿!Q34)</f>
        <v/>
      </c>
      <c r="Q20" s="276"/>
      <c r="R20" s="13" t="str">
        <f>IF(男子参加名簿!S34="","",男子参加名簿!S34)</f>
        <v/>
      </c>
      <c r="S20" s="13" t="str">
        <f>IF(男子参加名簿!T34="","","○")</f>
        <v/>
      </c>
      <c r="T20" s="13" t="str">
        <f>IF(男子参加名簿!U34="","","○")</f>
        <v/>
      </c>
      <c r="U20" s="13" t="str">
        <f>IF(男子参加名簿!V34="","","○")</f>
        <v/>
      </c>
      <c r="V20" s="13" t="str">
        <f>IF(男子参加名簿!W34="","","○")</f>
        <v/>
      </c>
      <c r="W20" s="13" t="str">
        <f>IF(男子参加名簿!X34="","","○")</f>
        <v/>
      </c>
      <c r="X20" s="14" t="str">
        <f>IF(男子参加名簿!Y34="","","○")</f>
        <v/>
      </c>
      <c r="Y20" s="25" t="str">
        <f>IF(男子参加名簿!Z34="","",男子参加名簿!Z34)</f>
        <v/>
      </c>
      <c r="AB20" s="8">
        <v>42</v>
      </c>
      <c r="AC20" s="286" t="str">
        <f>IF(男子参加名簿!AD34="","",男子参加名簿!AD34)</f>
        <v/>
      </c>
      <c r="AD20" s="276"/>
      <c r="AE20" s="13" t="str">
        <f>IF(男子参加名簿!AF34="","",男子参加名簿!AF34)</f>
        <v/>
      </c>
      <c r="AF20" s="13" t="str">
        <f>IF(男子参加名簿!AG34="","","○")</f>
        <v/>
      </c>
      <c r="AG20" s="13" t="str">
        <f>IF(男子参加名簿!AH34="","","○")</f>
        <v/>
      </c>
      <c r="AH20" s="13" t="str">
        <f>IF(男子参加名簿!AI34="","","○")</f>
        <v/>
      </c>
      <c r="AI20" s="13" t="str">
        <f>IF(男子参加名簿!AJ34="","","○")</f>
        <v/>
      </c>
      <c r="AJ20" s="13" t="str">
        <f>IF(男子参加名簿!AK34="","","○")</f>
        <v/>
      </c>
      <c r="AK20" s="14" t="str">
        <f>IF(男子参加名簿!AL34="","","○")</f>
        <v/>
      </c>
      <c r="AL20" s="25" t="str">
        <f>IF(男子参加名簿!AM34="","",男子参加名簿!AM34)</f>
        <v/>
      </c>
    </row>
    <row r="21" spans="2:38" ht="13.05" customHeight="1" x14ac:dyDescent="0.25">
      <c r="B21" s="8">
        <v>13</v>
      </c>
      <c r="C21" s="286" t="str">
        <f>IF(男子参加名簿!D35="","",男子参加名簿!D35)</f>
        <v/>
      </c>
      <c r="D21" s="276"/>
      <c r="E21" s="13" t="str">
        <f>IF(男子参加名簿!F35="","",男子参加名簿!F35)</f>
        <v/>
      </c>
      <c r="F21" s="13" t="str">
        <f>IF(男子参加名簿!G35="","","○")</f>
        <v/>
      </c>
      <c r="G21" s="13" t="str">
        <f>IF(男子参加名簿!H35="","","○")</f>
        <v/>
      </c>
      <c r="H21" s="13" t="str">
        <f>IF(男子参加名簿!I35="","","○")</f>
        <v/>
      </c>
      <c r="I21" s="13" t="str">
        <f>IF(男子参加名簿!J35="","","○")</f>
        <v/>
      </c>
      <c r="J21" s="13" t="str">
        <f>IF(男子参加名簿!K35="","","○")</f>
        <v/>
      </c>
      <c r="K21" s="14" t="str">
        <f>IF(男子参加名簿!L35="","","○")</f>
        <v/>
      </c>
      <c r="L21" s="25" t="str">
        <f>IF(男子参加名簿!M35="","",男子参加名簿!M35)</f>
        <v/>
      </c>
      <c r="O21" s="8">
        <v>28</v>
      </c>
      <c r="P21" s="286" t="str">
        <f>IF(男子参加名簿!Q35="","",男子参加名簿!Q35)</f>
        <v/>
      </c>
      <c r="Q21" s="276"/>
      <c r="R21" s="13" t="str">
        <f>IF(男子参加名簿!S35="","",男子参加名簿!S35)</f>
        <v/>
      </c>
      <c r="S21" s="13" t="str">
        <f>IF(男子参加名簿!T35="","","○")</f>
        <v/>
      </c>
      <c r="T21" s="13" t="str">
        <f>IF(男子参加名簿!U35="","","○")</f>
        <v/>
      </c>
      <c r="U21" s="13" t="str">
        <f>IF(男子参加名簿!V35="","","○")</f>
        <v/>
      </c>
      <c r="V21" s="13" t="str">
        <f>IF(男子参加名簿!W35="","","○")</f>
        <v/>
      </c>
      <c r="W21" s="13" t="str">
        <f>IF(男子参加名簿!X35="","","○")</f>
        <v/>
      </c>
      <c r="X21" s="14" t="str">
        <f>IF(男子参加名簿!Y35="","","○")</f>
        <v/>
      </c>
      <c r="Y21" s="25" t="str">
        <f>IF(男子参加名簿!Z35="","",男子参加名簿!Z35)</f>
        <v/>
      </c>
      <c r="AB21" s="8">
        <v>43</v>
      </c>
      <c r="AC21" s="286" t="str">
        <f>IF(男子参加名簿!AD35="","",男子参加名簿!AD35)</f>
        <v/>
      </c>
      <c r="AD21" s="276"/>
      <c r="AE21" s="13" t="str">
        <f>IF(男子参加名簿!AF35="","",男子参加名簿!AF35)</f>
        <v/>
      </c>
      <c r="AF21" s="13" t="str">
        <f>IF(男子参加名簿!AG35="","","○")</f>
        <v/>
      </c>
      <c r="AG21" s="13" t="str">
        <f>IF(男子参加名簿!AH35="","","○")</f>
        <v/>
      </c>
      <c r="AH21" s="13" t="str">
        <f>IF(男子参加名簿!AI35="","","○")</f>
        <v/>
      </c>
      <c r="AI21" s="13" t="str">
        <f>IF(男子参加名簿!AJ35="","","○")</f>
        <v/>
      </c>
      <c r="AJ21" s="13" t="str">
        <f>IF(男子参加名簿!AK35="","","○")</f>
        <v/>
      </c>
      <c r="AK21" s="14" t="str">
        <f>IF(男子参加名簿!AL35="","","○")</f>
        <v/>
      </c>
      <c r="AL21" s="25" t="str">
        <f>IF(男子参加名簿!AM35="","",男子参加名簿!AM35)</f>
        <v/>
      </c>
    </row>
    <row r="22" spans="2:38" ht="13.05" customHeight="1" x14ac:dyDescent="0.25">
      <c r="B22" s="8">
        <v>14</v>
      </c>
      <c r="C22" s="286" t="str">
        <f>IF(男子参加名簿!D36="","",男子参加名簿!D36)</f>
        <v/>
      </c>
      <c r="D22" s="276"/>
      <c r="E22" s="13" t="str">
        <f>IF(男子参加名簿!F36="","",男子参加名簿!F36)</f>
        <v/>
      </c>
      <c r="F22" s="13" t="str">
        <f>IF(男子参加名簿!G36="","","○")</f>
        <v/>
      </c>
      <c r="G22" s="13" t="str">
        <f>IF(男子参加名簿!H36="","","○")</f>
        <v/>
      </c>
      <c r="H22" s="13" t="str">
        <f>IF(男子参加名簿!I36="","","○")</f>
        <v/>
      </c>
      <c r="I22" s="13" t="str">
        <f>IF(男子参加名簿!J36="","","○")</f>
        <v/>
      </c>
      <c r="J22" s="13" t="str">
        <f>IF(男子参加名簿!K36="","","○")</f>
        <v/>
      </c>
      <c r="K22" s="14" t="str">
        <f>IF(男子参加名簿!L36="","","○")</f>
        <v/>
      </c>
      <c r="L22" s="25" t="str">
        <f>IF(男子参加名簿!M36="","",男子参加名簿!M36)</f>
        <v/>
      </c>
      <c r="O22" s="8">
        <v>29</v>
      </c>
      <c r="P22" s="286" t="str">
        <f>IF(男子参加名簿!Q36="","",男子参加名簿!Q36)</f>
        <v/>
      </c>
      <c r="Q22" s="276"/>
      <c r="R22" s="13" t="str">
        <f>IF(男子参加名簿!S36="","",男子参加名簿!S36)</f>
        <v/>
      </c>
      <c r="S22" s="13" t="str">
        <f>IF(男子参加名簿!T36="","","○")</f>
        <v/>
      </c>
      <c r="T22" s="13" t="str">
        <f>IF(男子参加名簿!U36="","","○")</f>
        <v/>
      </c>
      <c r="U22" s="13" t="str">
        <f>IF(男子参加名簿!V36="","","○")</f>
        <v/>
      </c>
      <c r="V22" s="13" t="str">
        <f>IF(男子参加名簿!W36="","","○")</f>
        <v/>
      </c>
      <c r="W22" s="13" t="str">
        <f>IF(男子参加名簿!X36="","","○")</f>
        <v/>
      </c>
      <c r="X22" s="14" t="str">
        <f>IF(男子参加名簿!Y36="","","○")</f>
        <v/>
      </c>
      <c r="Y22" s="25" t="str">
        <f>IF(男子参加名簿!Z36="","",男子参加名簿!Z36)</f>
        <v/>
      </c>
      <c r="AB22" s="8">
        <v>44</v>
      </c>
      <c r="AC22" s="286" t="str">
        <f>IF(男子参加名簿!AD36="","",男子参加名簿!AD36)</f>
        <v/>
      </c>
      <c r="AD22" s="276"/>
      <c r="AE22" s="13" t="str">
        <f>IF(男子参加名簿!AF36="","",男子参加名簿!AF36)</f>
        <v/>
      </c>
      <c r="AF22" s="13" t="str">
        <f>IF(男子参加名簿!AG36="","","○")</f>
        <v/>
      </c>
      <c r="AG22" s="13" t="str">
        <f>IF(男子参加名簿!AH36="","","○")</f>
        <v/>
      </c>
      <c r="AH22" s="13" t="str">
        <f>IF(男子参加名簿!AI36="","","○")</f>
        <v/>
      </c>
      <c r="AI22" s="13" t="str">
        <f>IF(男子参加名簿!AJ36="","","○")</f>
        <v/>
      </c>
      <c r="AJ22" s="13" t="str">
        <f>IF(男子参加名簿!AK36="","","○")</f>
        <v/>
      </c>
      <c r="AK22" s="14" t="str">
        <f>IF(男子参加名簿!AL36="","","○")</f>
        <v/>
      </c>
      <c r="AL22" s="25" t="str">
        <f>IF(男子参加名簿!AM36="","",男子参加名簿!AM36)</f>
        <v/>
      </c>
    </row>
    <row r="23" spans="2:38" ht="13.05" customHeight="1" thickBot="1" x14ac:dyDescent="0.3">
      <c r="B23" s="9">
        <v>15</v>
      </c>
      <c r="C23" s="287" t="str">
        <f>IF(男子参加名簿!D37="","",男子参加名簿!D37)</f>
        <v/>
      </c>
      <c r="D23" s="288"/>
      <c r="E23" s="10" t="str">
        <f>IF(男子参加名簿!F37="","",男子参加名簿!F37)</f>
        <v/>
      </c>
      <c r="F23" s="10" t="str">
        <f>IF(男子参加名簿!G37="","","○")</f>
        <v/>
      </c>
      <c r="G23" s="10" t="str">
        <f>IF(男子参加名簿!H37="","","○")</f>
        <v/>
      </c>
      <c r="H23" s="10" t="str">
        <f>IF(男子参加名簿!I37="","","○")</f>
        <v/>
      </c>
      <c r="I23" s="10" t="str">
        <f>IF(男子参加名簿!J37="","","○")</f>
        <v/>
      </c>
      <c r="J23" s="10" t="str">
        <f>IF(男子参加名簿!K37="","","○")</f>
        <v/>
      </c>
      <c r="K23" s="11" t="str">
        <f>IF(男子参加名簿!L37="","","○")</f>
        <v/>
      </c>
      <c r="L23" s="26" t="str">
        <f>IF(男子参加名簿!M37="","",男子参加名簿!M37)</f>
        <v/>
      </c>
      <c r="M23" s="17"/>
      <c r="O23" s="9">
        <v>30</v>
      </c>
      <c r="P23" s="287" t="str">
        <f>IF(男子参加名簿!Q37="","",男子参加名簿!Q37)</f>
        <v/>
      </c>
      <c r="Q23" s="288"/>
      <c r="R23" s="10" t="str">
        <f>IF(男子参加名簿!S37="","",男子参加名簿!S37)</f>
        <v/>
      </c>
      <c r="S23" s="10" t="str">
        <f>IF(男子参加名簿!T37="","","○")</f>
        <v/>
      </c>
      <c r="T23" s="10" t="str">
        <f>IF(男子参加名簿!U37="","","○")</f>
        <v/>
      </c>
      <c r="U23" s="10" t="str">
        <f>IF(男子参加名簿!V37="","","○")</f>
        <v/>
      </c>
      <c r="V23" s="10" t="str">
        <f>IF(男子参加名簿!W37="","","○")</f>
        <v/>
      </c>
      <c r="W23" s="10" t="str">
        <f>IF(男子参加名簿!X37="","","○")</f>
        <v/>
      </c>
      <c r="X23" s="11" t="str">
        <f>IF(男子参加名簿!Y37="","","○")</f>
        <v/>
      </c>
      <c r="Y23" s="26" t="str">
        <f>IF(男子参加名簿!Z37="","",男子参加名簿!Z37)</f>
        <v/>
      </c>
      <c r="Z23" s="17"/>
      <c r="AB23" s="9">
        <v>45</v>
      </c>
      <c r="AC23" s="287" t="str">
        <f>IF(男子参加名簿!AD37="","",男子参加名簿!AD37)</f>
        <v/>
      </c>
      <c r="AD23" s="288"/>
      <c r="AE23" s="10" t="str">
        <f>IF(男子参加名簿!AF37="","",男子参加名簿!AF37)</f>
        <v/>
      </c>
      <c r="AF23" s="10" t="str">
        <f>IF(男子参加名簿!AG37="","","○")</f>
        <v/>
      </c>
      <c r="AG23" s="10" t="str">
        <f>IF(男子参加名簿!AH37="","","○")</f>
        <v/>
      </c>
      <c r="AH23" s="10" t="str">
        <f>IF(男子参加名簿!AI37="","","○")</f>
        <v/>
      </c>
      <c r="AI23" s="10" t="str">
        <f>IF(男子参加名簿!AJ37="","","○")</f>
        <v/>
      </c>
      <c r="AJ23" s="10" t="str">
        <f>IF(男子参加名簿!AK37="","","○")</f>
        <v/>
      </c>
      <c r="AK23" s="11" t="str">
        <f>IF(男子参加名簿!AL37="","","○")</f>
        <v/>
      </c>
      <c r="AL23" s="26" t="str">
        <f>IF(男子参加名簿!AM37="","",男子参加名簿!AM37)</f>
        <v/>
      </c>
    </row>
    <row r="24" spans="2:38" ht="13.5" customHeight="1" x14ac:dyDescent="0.25">
      <c r="M24" s="18"/>
      <c r="Z24" s="18"/>
    </row>
    <row r="25" spans="2:38" ht="13.5" customHeight="1" x14ac:dyDescent="0.25">
      <c r="M25" s="18"/>
      <c r="Z25" s="18"/>
    </row>
    <row r="26" spans="2:38" ht="13.5" customHeight="1" x14ac:dyDescent="0.25">
      <c r="B26" t="s">
        <v>30</v>
      </c>
      <c r="M26" s="18"/>
      <c r="Z26" s="18"/>
    </row>
    <row r="27" spans="2:38" ht="13.5" customHeight="1" thickBot="1" x14ac:dyDescent="0.3">
      <c r="M27" s="18"/>
      <c r="Z27" s="18"/>
    </row>
    <row r="28" spans="2:38" ht="20.2" customHeight="1" x14ac:dyDescent="0.25">
      <c r="B28" s="297" t="s">
        <v>0</v>
      </c>
      <c r="C28" s="298"/>
      <c r="D28" s="294" t="str">
        <f>IF(女子参加名簿!D3="","",女子参加名簿!D3)</f>
        <v>北九州市役所</v>
      </c>
      <c r="E28" s="295"/>
      <c r="F28" s="295"/>
      <c r="G28" s="295"/>
      <c r="H28" s="295"/>
      <c r="I28" s="295"/>
      <c r="J28" s="295"/>
      <c r="K28" s="295"/>
      <c r="L28" s="296"/>
      <c r="O28" s="297" t="s">
        <v>0</v>
      </c>
      <c r="P28" s="298"/>
      <c r="Q28" s="294" t="str">
        <f>D28</f>
        <v>北九州市役所</v>
      </c>
      <c r="R28" s="295"/>
      <c r="S28" s="295"/>
      <c r="T28" s="295"/>
      <c r="U28" s="295"/>
      <c r="V28" s="295"/>
      <c r="W28" s="295"/>
      <c r="X28" s="295"/>
      <c r="Y28" s="296"/>
      <c r="AB28" s="297" t="s">
        <v>0</v>
      </c>
      <c r="AC28" s="298"/>
      <c r="AD28" s="294" t="str">
        <f>Q28</f>
        <v>北九州市役所</v>
      </c>
      <c r="AE28" s="295"/>
      <c r="AF28" s="295"/>
      <c r="AG28" s="295"/>
      <c r="AH28" s="295"/>
      <c r="AI28" s="295"/>
      <c r="AJ28" s="295"/>
      <c r="AK28" s="295"/>
      <c r="AL28" s="296"/>
    </row>
    <row r="29" spans="2:38" ht="13.05" customHeight="1" x14ac:dyDescent="0.25">
      <c r="B29" s="275" t="s">
        <v>48</v>
      </c>
      <c r="C29" s="276"/>
      <c r="D29" s="277" t="str">
        <f>IF(女子参加名簿!E18="","",女子参加名簿!E18)</f>
        <v/>
      </c>
      <c r="E29" s="278"/>
      <c r="F29" s="279"/>
      <c r="G29" s="280" t="s">
        <v>25</v>
      </c>
      <c r="H29" s="281"/>
      <c r="I29" s="282"/>
      <c r="J29" s="283" t="str">
        <f>IF(女子参加名簿!K18="","", 女子参加名簿!K18)</f>
        <v/>
      </c>
      <c r="K29" s="284"/>
      <c r="L29" s="285"/>
      <c r="O29" s="275" t="s">
        <v>48</v>
      </c>
      <c r="P29" s="276"/>
      <c r="Q29" s="277" t="str">
        <f>D29</f>
        <v/>
      </c>
      <c r="R29" s="278"/>
      <c r="S29" s="279"/>
      <c r="T29" s="280" t="s">
        <v>25</v>
      </c>
      <c r="U29" s="281"/>
      <c r="V29" s="282"/>
      <c r="W29" s="283" t="str">
        <f>J29</f>
        <v/>
      </c>
      <c r="X29" s="284"/>
      <c r="Y29" s="285"/>
      <c r="AB29" s="275" t="s">
        <v>48</v>
      </c>
      <c r="AC29" s="276"/>
      <c r="AD29" s="277" t="str">
        <f>Q29</f>
        <v/>
      </c>
      <c r="AE29" s="278"/>
      <c r="AF29" s="279"/>
      <c r="AG29" s="280" t="s">
        <v>25</v>
      </c>
      <c r="AH29" s="281"/>
      <c r="AI29" s="282"/>
      <c r="AJ29" s="283" t="str">
        <f>W29</f>
        <v/>
      </c>
      <c r="AK29" s="284"/>
      <c r="AL29" s="285"/>
    </row>
    <row r="30" spans="2:38" ht="13.05" customHeight="1" x14ac:dyDescent="0.25">
      <c r="B30" s="275" t="s">
        <v>7</v>
      </c>
      <c r="C30" s="276"/>
      <c r="D30" s="277" t="str">
        <f>IF(女子参加名簿!E19="","",女子参加名簿!E19)</f>
        <v/>
      </c>
      <c r="E30" s="278"/>
      <c r="F30" s="279"/>
      <c r="G30" s="291" t="s">
        <v>7</v>
      </c>
      <c r="H30" s="292"/>
      <c r="I30" s="293"/>
      <c r="J30" s="283" t="str">
        <f>IF(女子参加名簿!K19="","", 女子参加名簿!K19)</f>
        <v/>
      </c>
      <c r="K30" s="284"/>
      <c r="L30" s="285"/>
      <c r="O30" s="275" t="s">
        <v>7</v>
      </c>
      <c r="P30" s="276"/>
      <c r="Q30" s="277" t="str">
        <f t="shared" ref="Q30:Q31" si="0">D30</f>
        <v/>
      </c>
      <c r="R30" s="278"/>
      <c r="S30" s="279"/>
      <c r="T30" s="291" t="s">
        <v>7</v>
      </c>
      <c r="U30" s="292"/>
      <c r="V30" s="293"/>
      <c r="W30" s="283" t="str">
        <f t="shared" ref="W30:W31" si="1">J30</f>
        <v/>
      </c>
      <c r="X30" s="284"/>
      <c r="Y30" s="285"/>
      <c r="AB30" s="275" t="s">
        <v>7</v>
      </c>
      <c r="AC30" s="276"/>
      <c r="AD30" s="277" t="str">
        <f t="shared" ref="AD30:AD31" si="2">Q30</f>
        <v/>
      </c>
      <c r="AE30" s="278"/>
      <c r="AF30" s="279"/>
      <c r="AG30" s="291" t="s">
        <v>7</v>
      </c>
      <c r="AH30" s="292"/>
      <c r="AI30" s="293"/>
      <c r="AJ30" s="283" t="str">
        <f t="shared" ref="AJ30:AJ31" si="3">W30</f>
        <v/>
      </c>
      <c r="AK30" s="284"/>
      <c r="AL30" s="285"/>
    </row>
    <row r="31" spans="2:38" ht="13.05" customHeight="1" x14ac:dyDescent="0.25">
      <c r="B31" s="275" t="s">
        <v>8</v>
      </c>
      <c r="C31" s="276"/>
      <c r="D31" s="277" t="str">
        <f>IF(女子参加名簿!E20="","",女子参加名簿!E20)</f>
        <v/>
      </c>
      <c r="E31" s="278"/>
      <c r="F31" s="279"/>
      <c r="G31" s="291" t="s">
        <v>24</v>
      </c>
      <c r="H31" s="292"/>
      <c r="I31" s="293"/>
      <c r="J31" s="283" t="str">
        <f>IF(女子参加名簿!K20="","", 女子参加名簿!K20)</f>
        <v/>
      </c>
      <c r="K31" s="284"/>
      <c r="L31" s="285"/>
      <c r="O31" s="275" t="s">
        <v>8</v>
      </c>
      <c r="P31" s="276"/>
      <c r="Q31" s="277" t="str">
        <f t="shared" si="0"/>
        <v/>
      </c>
      <c r="R31" s="278"/>
      <c r="S31" s="279"/>
      <c r="T31" s="291" t="s">
        <v>24</v>
      </c>
      <c r="U31" s="292"/>
      <c r="V31" s="293"/>
      <c r="W31" s="283" t="str">
        <f t="shared" si="1"/>
        <v/>
      </c>
      <c r="X31" s="284"/>
      <c r="Y31" s="285"/>
      <c r="AB31" s="275" t="s">
        <v>8</v>
      </c>
      <c r="AC31" s="276"/>
      <c r="AD31" s="277" t="str">
        <f t="shared" si="2"/>
        <v/>
      </c>
      <c r="AE31" s="278"/>
      <c r="AF31" s="279"/>
      <c r="AG31" s="291" t="s">
        <v>24</v>
      </c>
      <c r="AH31" s="292"/>
      <c r="AI31" s="293"/>
      <c r="AJ31" s="283" t="str">
        <f t="shared" si="3"/>
        <v/>
      </c>
      <c r="AK31" s="284"/>
      <c r="AL31" s="285"/>
    </row>
    <row r="32" spans="2:38" s="19" customFormat="1" ht="13.05" customHeight="1" x14ac:dyDescent="0.25">
      <c r="B32" s="8" t="s">
        <v>10</v>
      </c>
      <c r="C32" s="289" t="s">
        <v>11</v>
      </c>
      <c r="D32" s="290"/>
      <c r="E32" s="14" t="s">
        <v>12</v>
      </c>
      <c r="F32" s="14" t="s">
        <v>18</v>
      </c>
      <c r="G32" s="14" t="s">
        <v>19</v>
      </c>
      <c r="H32" s="14" t="s">
        <v>20</v>
      </c>
      <c r="I32" s="14" t="s">
        <v>21</v>
      </c>
      <c r="J32" s="14" t="s">
        <v>22</v>
      </c>
      <c r="K32" s="14" t="s">
        <v>23</v>
      </c>
      <c r="L32" s="24" t="s">
        <v>13</v>
      </c>
      <c r="O32" s="8" t="s">
        <v>10</v>
      </c>
      <c r="P32" s="289" t="s">
        <v>11</v>
      </c>
      <c r="Q32" s="290"/>
      <c r="R32" s="14" t="s">
        <v>12</v>
      </c>
      <c r="S32" s="14" t="s">
        <v>18</v>
      </c>
      <c r="T32" s="14" t="s">
        <v>19</v>
      </c>
      <c r="U32" s="14" t="s">
        <v>20</v>
      </c>
      <c r="V32" s="14" t="s">
        <v>21</v>
      </c>
      <c r="W32" s="14" t="s">
        <v>22</v>
      </c>
      <c r="X32" s="14" t="s">
        <v>23</v>
      </c>
      <c r="Y32" s="24" t="s">
        <v>13</v>
      </c>
      <c r="AB32" s="8" t="s">
        <v>10</v>
      </c>
      <c r="AC32" s="289" t="s">
        <v>11</v>
      </c>
      <c r="AD32" s="290"/>
      <c r="AE32" s="14" t="s">
        <v>12</v>
      </c>
      <c r="AF32" s="14" t="s">
        <v>18</v>
      </c>
      <c r="AG32" s="14" t="s">
        <v>19</v>
      </c>
      <c r="AH32" s="14" t="s">
        <v>20</v>
      </c>
      <c r="AI32" s="14" t="s">
        <v>21</v>
      </c>
      <c r="AJ32" s="14" t="s">
        <v>22</v>
      </c>
      <c r="AK32" s="14" t="s">
        <v>23</v>
      </c>
      <c r="AL32" s="24" t="s">
        <v>13</v>
      </c>
    </row>
    <row r="33" spans="2:38" ht="13.05" customHeight="1" x14ac:dyDescent="0.25">
      <c r="B33" s="8">
        <v>1</v>
      </c>
      <c r="C33" s="286" t="str">
        <f>IF(女子参加名簿!D23="","",女子参加名簿!D23)</f>
        <v/>
      </c>
      <c r="D33" s="276"/>
      <c r="E33" s="13" t="str">
        <f>IF(女子参加名簿!F23="","",女子参加名簿!F23)</f>
        <v/>
      </c>
      <c r="F33" s="13" t="str">
        <f>IF(女子参加名簿!G23="","","○")</f>
        <v/>
      </c>
      <c r="G33" s="13" t="str">
        <f>IF(女子参加名簿!H23="","","○")</f>
        <v/>
      </c>
      <c r="H33" s="13" t="str">
        <f>IF(女子参加名簿!I23="","","○")</f>
        <v/>
      </c>
      <c r="I33" s="13" t="str">
        <f>IF(女子参加名簿!J23="","","○")</f>
        <v/>
      </c>
      <c r="J33" s="13" t="str">
        <f>IF(女子参加名簿!K23="","","○")</f>
        <v/>
      </c>
      <c r="K33" s="14" t="str">
        <f>IF(女子参加名簿!L23="","","○")</f>
        <v/>
      </c>
      <c r="L33" s="25" t="str">
        <f>IF(女子参加名簿!M23="","",女子参加名簿!M23)</f>
        <v/>
      </c>
      <c r="O33" s="8">
        <v>16</v>
      </c>
      <c r="P33" s="286" t="str">
        <f>IF(女子参加名簿!Q23="","",女子参加名簿!Q23)</f>
        <v/>
      </c>
      <c r="Q33" s="276"/>
      <c r="R33" s="13" t="str">
        <f>IF(女子参加名簿!S23="","",女子参加名簿!S23)</f>
        <v/>
      </c>
      <c r="S33" s="13" t="str">
        <f>IF(女子参加名簿!T23="","","○")</f>
        <v/>
      </c>
      <c r="T33" s="13" t="str">
        <f>IF(女子参加名簿!U23="","","○")</f>
        <v/>
      </c>
      <c r="U33" s="13" t="str">
        <f>IF(女子参加名簿!V23="","","○")</f>
        <v/>
      </c>
      <c r="V33" s="13" t="str">
        <f>IF(女子参加名簿!W23="","","○")</f>
        <v/>
      </c>
      <c r="W33" s="13" t="str">
        <f>IF(女子参加名簿!X23="","","○")</f>
        <v/>
      </c>
      <c r="X33" s="14" t="str">
        <f>IF(女子参加名簿!Y23="","","○")</f>
        <v/>
      </c>
      <c r="Y33" s="25" t="str">
        <f>IF(女子参加名簿!Z23="","",女子参加名簿!Z23)</f>
        <v/>
      </c>
      <c r="AB33" s="8">
        <v>31</v>
      </c>
      <c r="AC33" s="286" t="str">
        <f>IF(女子参加名簿!AD23="","",女子参加名簿!AD23)</f>
        <v/>
      </c>
      <c r="AD33" s="276"/>
      <c r="AE33" s="13" t="str">
        <f>IF(女子参加名簿!AF23="","",女子参加名簿!AF23)</f>
        <v/>
      </c>
      <c r="AF33" s="13" t="str">
        <f>IF(女子参加名簿!AG23="","","○")</f>
        <v/>
      </c>
      <c r="AG33" s="13" t="str">
        <f>IF(女子参加名簿!AH23="","","○")</f>
        <v/>
      </c>
      <c r="AH33" s="13" t="str">
        <f>IF(女子参加名簿!AI23="","","○")</f>
        <v/>
      </c>
      <c r="AI33" s="13" t="str">
        <f>IF(女子参加名簿!AJ23="","","○")</f>
        <v/>
      </c>
      <c r="AJ33" s="13" t="str">
        <f>IF(女子参加名簿!AK23="","","○")</f>
        <v/>
      </c>
      <c r="AK33" s="14" t="str">
        <f>IF(女子参加名簿!AL23="","","○")</f>
        <v/>
      </c>
      <c r="AL33" s="25" t="str">
        <f>IF(女子参加名簿!AM23="","",女子参加名簿!AM23)</f>
        <v/>
      </c>
    </row>
    <row r="34" spans="2:38" ht="13.05" customHeight="1" x14ac:dyDescent="0.25">
      <c r="B34" s="8">
        <v>2</v>
      </c>
      <c r="C34" s="286" t="str">
        <f>IF(女子参加名簿!D24="","",女子参加名簿!D24)</f>
        <v/>
      </c>
      <c r="D34" s="276"/>
      <c r="E34" s="13" t="str">
        <f>IF(女子参加名簿!F24="","",女子参加名簿!F24)</f>
        <v/>
      </c>
      <c r="F34" s="13" t="str">
        <f>IF(女子参加名簿!G24="","","○")</f>
        <v/>
      </c>
      <c r="G34" s="13" t="str">
        <f>IF(女子参加名簿!H24="","","○")</f>
        <v/>
      </c>
      <c r="H34" s="13" t="str">
        <f>IF(女子参加名簿!I24="","","○")</f>
        <v/>
      </c>
      <c r="I34" s="13" t="str">
        <f>IF(女子参加名簿!J24="","","○")</f>
        <v/>
      </c>
      <c r="J34" s="13" t="str">
        <f>IF(女子参加名簿!K24="","","○")</f>
        <v/>
      </c>
      <c r="K34" s="14" t="str">
        <f>IF(女子参加名簿!L24="","","○")</f>
        <v/>
      </c>
      <c r="L34" s="25" t="str">
        <f>IF(女子参加名簿!M24="","",女子参加名簿!M24)</f>
        <v/>
      </c>
      <c r="O34" s="8">
        <v>17</v>
      </c>
      <c r="P34" s="286" t="str">
        <f>IF(女子参加名簿!Q24="","",女子参加名簿!Q24)</f>
        <v/>
      </c>
      <c r="Q34" s="276"/>
      <c r="R34" s="13" t="str">
        <f>IF(女子参加名簿!S24="","",女子参加名簿!S24)</f>
        <v/>
      </c>
      <c r="S34" s="13" t="str">
        <f>IF(女子参加名簿!T24="","","○")</f>
        <v/>
      </c>
      <c r="T34" s="13" t="str">
        <f>IF(女子参加名簿!U24="","","○")</f>
        <v/>
      </c>
      <c r="U34" s="13" t="str">
        <f>IF(女子参加名簿!V24="","","○")</f>
        <v/>
      </c>
      <c r="V34" s="13" t="str">
        <f>IF(女子参加名簿!W24="","","○")</f>
        <v/>
      </c>
      <c r="W34" s="13" t="str">
        <f>IF(女子参加名簿!X24="","","○")</f>
        <v/>
      </c>
      <c r="X34" s="14" t="str">
        <f>IF(女子参加名簿!Y24="","","○")</f>
        <v/>
      </c>
      <c r="Y34" s="25" t="str">
        <f>IF(女子参加名簿!Z24="","",女子参加名簿!Z24)</f>
        <v/>
      </c>
      <c r="AB34" s="8">
        <v>32</v>
      </c>
      <c r="AC34" s="286" t="str">
        <f>IF(女子参加名簿!AD24="","",女子参加名簿!AD24)</f>
        <v/>
      </c>
      <c r="AD34" s="276"/>
      <c r="AE34" s="13" t="str">
        <f>IF(女子参加名簿!AF24="","",女子参加名簿!AF24)</f>
        <v/>
      </c>
      <c r="AF34" s="13" t="str">
        <f>IF(女子参加名簿!AG24="","","○")</f>
        <v/>
      </c>
      <c r="AG34" s="13" t="str">
        <f>IF(女子参加名簿!AH24="","","○")</f>
        <v/>
      </c>
      <c r="AH34" s="13" t="str">
        <f>IF(女子参加名簿!AI24="","","○")</f>
        <v/>
      </c>
      <c r="AI34" s="13" t="str">
        <f>IF(女子参加名簿!AJ24="","","○")</f>
        <v/>
      </c>
      <c r="AJ34" s="13" t="str">
        <f>IF(女子参加名簿!AK24="","","○")</f>
        <v/>
      </c>
      <c r="AK34" s="14" t="str">
        <f>IF(女子参加名簿!AL24="","","○")</f>
        <v/>
      </c>
      <c r="AL34" s="25" t="str">
        <f>IF(女子参加名簿!AM24="","",女子参加名簿!AM24)</f>
        <v/>
      </c>
    </row>
    <row r="35" spans="2:38" ht="13.05" customHeight="1" x14ac:dyDescent="0.25">
      <c r="B35" s="8">
        <v>3</v>
      </c>
      <c r="C35" s="286" t="str">
        <f>IF(女子参加名簿!D25="","",女子参加名簿!D25)</f>
        <v/>
      </c>
      <c r="D35" s="276"/>
      <c r="E35" s="13" t="str">
        <f>IF(女子参加名簿!F25="","",女子参加名簿!F25)</f>
        <v/>
      </c>
      <c r="F35" s="13" t="str">
        <f>IF(女子参加名簿!G25="","","○")</f>
        <v/>
      </c>
      <c r="G35" s="13" t="str">
        <f>IF(女子参加名簿!H25="","","○")</f>
        <v/>
      </c>
      <c r="H35" s="13" t="str">
        <f>IF(女子参加名簿!I25="","","○")</f>
        <v/>
      </c>
      <c r="I35" s="13" t="str">
        <f>IF(女子参加名簿!J25="","","○")</f>
        <v/>
      </c>
      <c r="J35" s="13" t="str">
        <f>IF(女子参加名簿!K25="","","○")</f>
        <v/>
      </c>
      <c r="K35" s="14" t="str">
        <f>IF(女子参加名簿!L25="","","○")</f>
        <v/>
      </c>
      <c r="L35" s="25" t="str">
        <f>IF(女子参加名簿!M25="","",女子参加名簿!M25)</f>
        <v/>
      </c>
      <c r="O35" s="8">
        <v>18</v>
      </c>
      <c r="P35" s="286" t="str">
        <f>IF(女子参加名簿!Q25="","",女子参加名簿!Q25)</f>
        <v/>
      </c>
      <c r="Q35" s="276"/>
      <c r="R35" s="13" t="str">
        <f>IF(女子参加名簿!S25="","",女子参加名簿!S25)</f>
        <v/>
      </c>
      <c r="S35" s="13" t="str">
        <f>IF(女子参加名簿!T25="","","○")</f>
        <v/>
      </c>
      <c r="T35" s="13" t="str">
        <f>IF(女子参加名簿!U25="","","○")</f>
        <v/>
      </c>
      <c r="U35" s="13" t="str">
        <f>IF(女子参加名簿!V25="","","○")</f>
        <v/>
      </c>
      <c r="V35" s="13" t="str">
        <f>IF(女子参加名簿!W25="","","○")</f>
        <v/>
      </c>
      <c r="W35" s="13" t="str">
        <f>IF(女子参加名簿!X25="","","○")</f>
        <v/>
      </c>
      <c r="X35" s="14" t="str">
        <f>IF(女子参加名簿!Y25="","","○")</f>
        <v/>
      </c>
      <c r="Y35" s="25" t="str">
        <f>IF(女子参加名簿!Z25="","",女子参加名簿!Z25)</f>
        <v/>
      </c>
      <c r="AB35" s="8">
        <v>33</v>
      </c>
      <c r="AC35" s="286" t="str">
        <f>IF(女子参加名簿!AD25="","",女子参加名簿!AD25)</f>
        <v/>
      </c>
      <c r="AD35" s="276"/>
      <c r="AE35" s="13" t="str">
        <f>IF(女子参加名簿!AF25="","",女子参加名簿!AF25)</f>
        <v/>
      </c>
      <c r="AF35" s="13" t="str">
        <f>IF(女子参加名簿!AG25="","","○")</f>
        <v/>
      </c>
      <c r="AG35" s="13" t="str">
        <f>IF(女子参加名簿!AH25="","","○")</f>
        <v/>
      </c>
      <c r="AH35" s="13" t="str">
        <f>IF(女子参加名簿!AI25="","","○")</f>
        <v/>
      </c>
      <c r="AI35" s="13" t="str">
        <f>IF(女子参加名簿!AJ25="","","○")</f>
        <v/>
      </c>
      <c r="AJ35" s="13" t="str">
        <f>IF(女子参加名簿!AK25="","","○")</f>
        <v/>
      </c>
      <c r="AK35" s="14" t="str">
        <f>IF(女子参加名簿!AL25="","","○")</f>
        <v/>
      </c>
      <c r="AL35" s="25" t="str">
        <f>IF(女子参加名簿!AM25="","",女子参加名簿!AM25)</f>
        <v/>
      </c>
    </row>
    <row r="36" spans="2:38" ht="13.05" customHeight="1" x14ac:dyDescent="0.25">
      <c r="B36" s="8">
        <v>4</v>
      </c>
      <c r="C36" s="286" t="str">
        <f>IF(女子参加名簿!D26="","",女子参加名簿!D26)</f>
        <v/>
      </c>
      <c r="D36" s="276"/>
      <c r="E36" s="13" t="str">
        <f>IF(女子参加名簿!F26="","",女子参加名簿!F26)</f>
        <v/>
      </c>
      <c r="F36" s="13" t="str">
        <f>IF(女子参加名簿!G26="","","○")</f>
        <v/>
      </c>
      <c r="G36" s="13" t="str">
        <f>IF(女子参加名簿!H26="","","○")</f>
        <v/>
      </c>
      <c r="H36" s="13" t="str">
        <f>IF(女子参加名簿!I26="","","○")</f>
        <v/>
      </c>
      <c r="I36" s="13" t="str">
        <f>IF(女子参加名簿!J26="","","○")</f>
        <v/>
      </c>
      <c r="J36" s="13" t="str">
        <f>IF(女子参加名簿!K26="","","○")</f>
        <v/>
      </c>
      <c r="K36" s="14" t="str">
        <f>IF(女子参加名簿!L26="","","○")</f>
        <v/>
      </c>
      <c r="L36" s="25" t="str">
        <f>IF(女子参加名簿!M26="","",女子参加名簿!M26)</f>
        <v/>
      </c>
      <c r="O36" s="8">
        <v>19</v>
      </c>
      <c r="P36" s="286" t="str">
        <f>IF(女子参加名簿!Q26="","",女子参加名簿!Q26)</f>
        <v/>
      </c>
      <c r="Q36" s="276"/>
      <c r="R36" s="13" t="str">
        <f>IF(女子参加名簿!S26="","",女子参加名簿!S26)</f>
        <v/>
      </c>
      <c r="S36" s="13" t="str">
        <f>IF(女子参加名簿!T26="","","○")</f>
        <v/>
      </c>
      <c r="T36" s="13" t="str">
        <f>IF(女子参加名簿!U26="","","○")</f>
        <v/>
      </c>
      <c r="U36" s="13" t="str">
        <f>IF(女子参加名簿!V26="","","○")</f>
        <v/>
      </c>
      <c r="V36" s="13" t="str">
        <f>IF(女子参加名簿!W26="","","○")</f>
        <v/>
      </c>
      <c r="W36" s="13" t="str">
        <f>IF(女子参加名簿!X26="","","○")</f>
        <v/>
      </c>
      <c r="X36" s="14" t="str">
        <f>IF(女子参加名簿!Y26="","","○")</f>
        <v/>
      </c>
      <c r="Y36" s="25" t="str">
        <f>IF(女子参加名簿!Z26="","",女子参加名簿!Z26)</f>
        <v/>
      </c>
      <c r="AB36" s="8">
        <v>34</v>
      </c>
      <c r="AC36" s="286" t="str">
        <f>IF(女子参加名簿!AD26="","",女子参加名簿!AD26)</f>
        <v/>
      </c>
      <c r="AD36" s="276"/>
      <c r="AE36" s="13" t="str">
        <f>IF(女子参加名簿!AF26="","",女子参加名簿!AF26)</f>
        <v/>
      </c>
      <c r="AF36" s="13" t="str">
        <f>IF(女子参加名簿!AG26="","","○")</f>
        <v/>
      </c>
      <c r="AG36" s="13" t="str">
        <f>IF(女子参加名簿!AH26="","","○")</f>
        <v/>
      </c>
      <c r="AH36" s="13" t="str">
        <f>IF(女子参加名簿!AI26="","","○")</f>
        <v/>
      </c>
      <c r="AI36" s="13" t="str">
        <f>IF(女子参加名簿!AJ26="","","○")</f>
        <v/>
      </c>
      <c r="AJ36" s="13" t="str">
        <f>IF(女子参加名簿!AK26="","","○")</f>
        <v/>
      </c>
      <c r="AK36" s="14" t="str">
        <f>IF(女子参加名簿!AL26="","","○")</f>
        <v/>
      </c>
      <c r="AL36" s="25" t="str">
        <f>IF(女子参加名簿!AM26="","",女子参加名簿!AM26)</f>
        <v/>
      </c>
    </row>
    <row r="37" spans="2:38" ht="13.05" customHeight="1" x14ac:dyDescent="0.25">
      <c r="B37" s="8">
        <v>5</v>
      </c>
      <c r="C37" s="286" t="str">
        <f>IF(女子参加名簿!D27="","",女子参加名簿!D27)</f>
        <v/>
      </c>
      <c r="D37" s="276"/>
      <c r="E37" s="13" t="str">
        <f>IF(女子参加名簿!F27="","",女子参加名簿!F27)</f>
        <v/>
      </c>
      <c r="F37" s="13" t="str">
        <f>IF(女子参加名簿!G27="","","○")</f>
        <v/>
      </c>
      <c r="G37" s="13" t="str">
        <f>IF(女子参加名簿!H27="","","○")</f>
        <v/>
      </c>
      <c r="H37" s="13" t="str">
        <f>IF(女子参加名簿!I27="","","○")</f>
        <v/>
      </c>
      <c r="I37" s="13" t="str">
        <f>IF(女子参加名簿!J27="","","○")</f>
        <v/>
      </c>
      <c r="J37" s="13" t="str">
        <f>IF(女子参加名簿!K27="","","○")</f>
        <v/>
      </c>
      <c r="K37" s="14" t="str">
        <f>IF(女子参加名簿!L27="","","○")</f>
        <v/>
      </c>
      <c r="L37" s="25" t="str">
        <f>IF(女子参加名簿!M27="","",女子参加名簿!M27)</f>
        <v/>
      </c>
      <c r="O37" s="8">
        <v>20</v>
      </c>
      <c r="P37" s="286" t="str">
        <f>IF(女子参加名簿!Q27="","",女子参加名簿!Q27)</f>
        <v/>
      </c>
      <c r="Q37" s="276"/>
      <c r="R37" s="13" t="str">
        <f>IF(女子参加名簿!S27="","",女子参加名簿!S27)</f>
        <v/>
      </c>
      <c r="S37" s="13" t="str">
        <f>IF(女子参加名簿!T27="","","○")</f>
        <v/>
      </c>
      <c r="T37" s="13" t="str">
        <f>IF(女子参加名簿!U27="","","○")</f>
        <v/>
      </c>
      <c r="U37" s="13" t="str">
        <f>IF(女子参加名簿!V27="","","○")</f>
        <v/>
      </c>
      <c r="V37" s="13" t="str">
        <f>IF(女子参加名簿!W27="","","○")</f>
        <v/>
      </c>
      <c r="W37" s="13" t="str">
        <f>IF(女子参加名簿!X27="","","○")</f>
        <v/>
      </c>
      <c r="X37" s="14" t="str">
        <f>IF(女子参加名簿!Y27="","","○")</f>
        <v/>
      </c>
      <c r="Y37" s="25" t="str">
        <f>IF(女子参加名簿!Z27="","",女子参加名簿!Z27)</f>
        <v/>
      </c>
      <c r="AB37" s="8">
        <v>35</v>
      </c>
      <c r="AC37" s="286" t="str">
        <f>IF(女子参加名簿!AD27="","",女子参加名簿!AD27)</f>
        <v/>
      </c>
      <c r="AD37" s="276"/>
      <c r="AE37" s="13" t="str">
        <f>IF(女子参加名簿!AF27="","",女子参加名簿!AF27)</f>
        <v/>
      </c>
      <c r="AF37" s="13" t="str">
        <f>IF(女子参加名簿!AG27="","","○")</f>
        <v/>
      </c>
      <c r="AG37" s="13" t="str">
        <f>IF(女子参加名簿!AH27="","","○")</f>
        <v/>
      </c>
      <c r="AH37" s="13" t="str">
        <f>IF(女子参加名簿!AI27="","","○")</f>
        <v/>
      </c>
      <c r="AI37" s="13" t="str">
        <f>IF(女子参加名簿!AJ27="","","○")</f>
        <v/>
      </c>
      <c r="AJ37" s="13" t="str">
        <f>IF(女子参加名簿!AK27="","","○")</f>
        <v/>
      </c>
      <c r="AK37" s="14" t="str">
        <f>IF(女子参加名簿!AL27="","","○")</f>
        <v/>
      </c>
      <c r="AL37" s="25" t="str">
        <f>IF(女子参加名簿!AM27="","",女子参加名簿!AM27)</f>
        <v/>
      </c>
    </row>
    <row r="38" spans="2:38" ht="13.05" customHeight="1" x14ac:dyDescent="0.25">
      <c r="B38" s="8">
        <v>6</v>
      </c>
      <c r="C38" s="286" t="str">
        <f>IF(女子参加名簿!D28="","",女子参加名簿!D28)</f>
        <v/>
      </c>
      <c r="D38" s="276"/>
      <c r="E38" s="13" t="str">
        <f>IF(女子参加名簿!F28="","",女子参加名簿!F28)</f>
        <v/>
      </c>
      <c r="F38" s="13" t="str">
        <f>IF(女子参加名簿!G28="","","○")</f>
        <v/>
      </c>
      <c r="G38" s="13" t="str">
        <f>IF(女子参加名簿!H28="","","○")</f>
        <v/>
      </c>
      <c r="H38" s="13" t="str">
        <f>IF(女子参加名簿!I28="","","○")</f>
        <v/>
      </c>
      <c r="I38" s="13" t="str">
        <f>IF(女子参加名簿!J28="","","○")</f>
        <v/>
      </c>
      <c r="J38" s="13" t="str">
        <f>IF(女子参加名簿!K28="","","○")</f>
        <v/>
      </c>
      <c r="K38" s="14" t="str">
        <f>IF(女子参加名簿!L28="","","○")</f>
        <v/>
      </c>
      <c r="L38" s="25" t="str">
        <f>IF(女子参加名簿!M28="","",女子参加名簿!M28)</f>
        <v/>
      </c>
      <c r="O38" s="8">
        <v>21</v>
      </c>
      <c r="P38" s="286" t="str">
        <f>IF(女子参加名簿!Q28="","",女子参加名簿!Q28)</f>
        <v/>
      </c>
      <c r="Q38" s="276"/>
      <c r="R38" s="13" t="str">
        <f>IF(女子参加名簿!S28="","",女子参加名簿!S28)</f>
        <v/>
      </c>
      <c r="S38" s="13" t="str">
        <f>IF(女子参加名簿!T28="","","○")</f>
        <v/>
      </c>
      <c r="T38" s="13" t="str">
        <f>IF(女子参加名簿!U28="","","○")</f>
        <v/>
      </c>
      <c r="U38" s="13" t="str">
        <f>IF(女子参加名簿!V28="","","○")</f>
        <v/>
      </c>
      <c r="V38" s="13" t="str">
        <f>IF(女子参加名簿!W28="","","○")</f>
        <v/>
      </c>
      <c r="W38" s="13" t="str">
        <f>IF(女子参加名簿!X28="","","○")</f>
        <v/>
      </c>
      <c r="X38" s="14" t="str">
        <f>IF(女子参加名簿!Y28="","","○")</f>
        <v/>
      </c>
      <c r="Y38" s="25" t="str">
        <f>IF(女子参加名簿!Z28="","",女子参加名簿!Z28)</f>
        <v/>
      </c>
      <c r="AB38" s="8">
        <v>36</v>
      </c>
      <c r="AC38" s="286" t="str">
        <f>IF(女子参加名簿!AD28="","",女子参加名簿!AD28)</f>
        <v/>
      </c>
      <c r="AD38" s="276"/>
      <c r="AE38" s="13" t="str">
        <f>IF(女子参加名簿!AF28="","",女子参加名簿!AF28)</f>
        <v/>
      </c>
      <c r="AF38" s="13" t="str">
        <f>IF(女子参加名簿!AG28="","","○")</f>
        <v/>
      </c>
      <c r="AG38" s="13" t="str">
        <f>IF(女子参加名簿!AH28="","","○")</f>
        <v/>
      </c>
      <c r="AH38" s="13" t="str">
        <f>IF(女子参加名簿!AI28="","","○")</f>
        <v/>
      </c>
      <c r="AI38" s="13" t="str">
        <f>IF(女子参加名簿!AJ28="","","○")</f>
        <v/>
      </c>
      <c r="AJ38" s="13" t="str">
        <f>IF(女子参加名簿!AK28="","","○")</f>
        <v/>
      </c>
      <c r="AK38" s="14" t="str">
        <f>IF(女子参加名簿!AL28="","","○")</f>
        <v/>
      </c>
      <c r="AL38" s="25" t="str">
        <f>IF(女子参加名簿!AM28="","",女子参加名簿!AM28)</f>
        <v/>
      </c>
    </row>
    <row r="39" spans="2:38" ht="13.05" customHeight="1" x14ac:dyDescent="0.25">
      <c r="B39" s="8">
        <v>7</v>
      </c>
      <c r="C39" s="286" t="str">
        <f>IF(女子参加名簿!D29="","",女子参加名簿!D29)</f>
        <v/>
      </c>
      <c r="D39" s="276"/>
      <c r="E39" s="13" t="str">
        <f>IF(女子参加名簿!F29="","",女子参加名簿!F29)</f>
        <v/>
      </c>
      <c r="F39" s="13" t="str">
        <f>IF(女子参加名簿!G29="","","○")</f>
        <v/>
      </c>
      <c r="G39" s="13" t="str">
        <f>IF(女子参加名簿!H29="","","○")</f>
        <v/>
      </c>
      <c r="H39" s="13" t="str">
        <f>IF(女子参加名簿!I29="","","○")</f>
        <v/>
      </c>
      <c r="I39" s="13" t="str">
        <f>IF(女子参加名簿!J29="","","○")</f>
        <v/>
      </c>
      <c r="J39" s="13" t="str">
        <f>IF(女子参加名簿!K29="","","○")</f>
        <v/>
      </c>
      <c r="K39" s="14" t="str">
        <f>IF(女子参加名簿!L29="","","○")</f>
        <v/>
      </c>
      <c r="L39" s="25" t="str">
        <f>IF(女子参加名簿!M29="","",女子参加名簿!M29)</f>
        <v/>
      </c>
      <c r="O39" s="8">
        <v>22</v>
      </c>
      <c r="P39" s="286" t="str">
        <f>IF(女子参加名簿!Q29="","",女子参加名簿!Q29)</f>
        <v/>
      </c>
      <c r="Q39" s="276"/>
      <c r="R39" s="13" t="str">
        <f>IF(女子参加名簿!S29="","",女子参加名簿!S29)</f>
        <v/>
      </c>
      <c r="S39" s="13" t="str">
        <f>IF(女子参加名簿!T29="","","○")</f>
        <v/>
      </c>
      <c r="T39" s="13" t="str">
        <f>IF(女子参加名簿!U29="","","○")</f>
        <v/>
      </c>
      <c r="U39" s="13" t="str">
        <f>IF(女子参加名簿!V29="","","○")</f>
        <v/>
      </c>
      <c r="V39" s="13" t="str">
        <f>IF(女子参加名簿!W29="","","○")</f>
        <v/>
      </c>
      <c r="W39" s="13" t="str">
        <f>IF(女子参加名簿!X29="","","○")</f>
        <v/>
      </c>
      <c r="X39" s="14" t="str">
        <f>IF(女子参加名簿!Y29="","","○")</f>
        <v/>
      </c>
      <c r="Y39" s="25" t="str">
        <f>IF(女子参加名簿!Z29="","",女子参加名簿!Z29)</f>
        <v/>
      </c>
      <c r="AB39" s="8">
        <v>37</v>
      </c>
      <c r="AC39" s="286" t="str">
        <f>IF(女子参加名簿!AD29="","",女子参加名簿!AD29)</f>
        <v/>
      </c>
      <c r="AD39" s="276"/>
      <c r="AE39" s="13" t="str">
        <f>IF(女子参加名簿!AF29="","",女子参加名簿!AF29)</f>
        <v/>
      </c>
      <c r="AF39" s="13" t="str">
        <f>IF(女子参加名簿!AG29="","","○")</f>
        <v/>
      </c>
      <c r="AG39" s="13" t="str">
        <f>IF(女子参加名簿!AH29="","","○")</f>
        <v/>
      </c>
      <c r="AH39" s="13" t="str">
        <f>IF(女子参加名簿!AI29="","","○")</f>
        <v/>
      </c>
      <c r="AI39" s="13" t="str">
        <f>IF(女子参加名簿!AJ29="","","○")</f>
        <v/>
      </c>
      <c r="AJ39" s="13" t="str">
        <f>IF(女子参加名簿!AK29="","","○")</f>
        <v/>
      </c>
      <c r="AK39" s="14" t="str">
        <f>IF(女子参加名簿!AL29="","","○")</f>
        <v/>
      </c>
      <c r="AL39" s="25" t="str">
        <f>IF(女子参加名簿!AM29="","",女子参加名簿!AM29)</f>
        <v/>
      </c>
    </row>
    <row r="40" spans="2:38" ht="13.05" customHeight="1" x14ac:dyDescent="0.25">
      <c r="B40" s="8">
        <v>8</v>
      </c>
      <c r="C40" s="286" t="str">
        <f>IF(女子参加名簿!D30="","",女子参加名簿!D30)</f>
        <v/>
      </c>
      <c r="D40" s="276"/>
      <c r="E40" s="13" t="str">
        <f>IF(女子参加名簿!F30="","",女子参加名簿!F30)</f>
        <v/>
      </c>
      <c r="F40" s="13" t="str">
        <f>IF(女子参加名簿!G30="","","○")</f>
        <v/>
      </c>
      <c r="G40" s="13" t="str">
        <f>IF(女子参加名簿!H30="","","○")</f>
        <v/>
      </c>
      <c r="H40" s="13" t="str">
        <f>IF(女子参加名簿!I30="","","○")</f>
        <v/>
      </c>
      <c r="I40" s="13" t="str">
        <f>IF(女子参加名簿!J30="","","○")</f>
        <v/>
      </c>
      <c r="J40" s="13" t="str">
        <f>IF(女子参加名簿!K30="","","○")</f>
        <v/>
      </c>
      <c r="K40" s="14" t="str">
        <f>IF(女子参加名簿!L30="","","○")</f>
        <v/>
      </c>
      <c r="L40" s="25" t="str">
        <f>IF(女子参加名簿!M30="","",女子参加名簿!M30)</f>
        <v/>
      </c>
      <c r="O40" s="8">
        <v>23</v>
      </c>
      <c r="P40" s="286" t="str">
        <f>IF(女子参加名簿!Q30="","",女子参加名簿!Q30)</f>
        <v/>
      </c>
      <c r="Q40" s="276"/>
      <c r="R40" s="13" t="str">
        <f>IF(女子参加名簿!S30="","",女子参加名簿!S30)</f>
        <v/>
      </c>
      <c r="S40" s="13" t="str">
        <f>IF(女子参加名簿!T30="","","○")</f>
        <v/>
      </c>
      <c r="T40" s="13" t="str">
        <f>IF(女子参加名簿!U30="","","○")</f>
        <v/>
      </c>
      <c r="U40" s="13" t="str">
        <f>IF(女子参加名簿!V30="","","○")</f>
        <v/>
      </c>
      <c r="V40" s="13" t="str">
        <f>IF(女子参加名簿!W30="","","○")</f>
        <v/>
      </c>
      <c r="W40" s="13" t="str">
        <f>IF(女子参加名簿!X30="","","○")</f>
        <v/>
      </c>
      <c r="X40" s="14" t="str">
        <f>IF(女子参加名簿!Y30="","","○")</f>
        <v/>
      </c>
      <c r="Y40" s="25" t="str">
        <f>IF(女子参加名簿!Z30="","",女子参加名簿!Z30)</f>
        <v/>
      </c>
      <c r="AB40" s="8">
        <v>38</v>
      </c>
      <c r="AC40" s="286" t="str">
        <f>IF(女子参加名簿!AD30="","",女子参加名簿!AD30)</f>
        <v/>
      </c>
      <c r="AD40" s="276"/>
      <c r="AE40" s="13" t="str">
        <f>IF(女子参加名簿!AF30="","",女子参加名簿!AF30)</f>
        <v/>
      </c>
      <c r="AF40" s="13" t="str">
        <f>IF(女子参加名簿!AG30="","","○")</f>
        <v/>
      </c>
      <c r="AG40" s="13" t="str">
        <f>IF(女子参加名簿!AH30="","","○")</f>
        <v/>
      </c>
      <c r="AH40" s="13" t="str">
        <f>IF(女子参加名簿!AI30="","","○")</f>
        <v/>
      </c>
      <c r="AI40" s="13" t="str">
        <f>IF(女子参加名簿!AJ30="","","○")</f>
        <v/>
      </c>
      <c r="AJ40" s="13" t="str">
        <f>IF(女子参加名簿!AK30="","","○")</f>
        <v/>
      </c>
      <c r="AK40" s="14" t="str">
        <f>IF(女子参加名簿!AL30="","","○")</f>
        <v/>
      </c>
      <c r="AL40" s="25" t="str">
        <f>IF(女子参加名簿!AM30="","",女子参加名簿!AM30)</f>
        <v/>
      </c>
    </row>
    <row r="41" spans="2:38" ht="13.05" customHeight="1" x14ac:dyDescent="0.25">
      <c r="B41" s="8">
        <v>9</v>
      </c>
      <c r="C41" s="286" t="str">
        <f>IF(女子参加名簿!D31="","",女子参加名簿!D31)</f>
        <v/>
      </c>
      <c r="D41" s="276"/>
      <c r="E41" s="13" t="str">
        <f>IF(女子参加名簿!F31="","",女子参加名簿!F31)</f>
        <v/>
      </c>
      <c r="F41" s="13" t="str">
        <f>IF(女子参加名簿!G31="","","○")</f>
        <v/>
      </c>
      <c r="G41" s="13" t="str">
        <f>IF(女子参加名簿!H31="","","○")</f>
        <v/>
      </c>
      <c r="H41" s="13" t="str">
        <f>IF(女子参加名簿!I31="","","○")</f>
        <v/>
      </c>
      <c r="I41" s="13" t="str">
        <f>IF(女子参加名簿!J31="","","○")</f>
        <v/>
      </c>
      <c r="J41" s="13" t="str">
        <f>IF(女子参加名簿!K31="","","○")</f>
        <v/>
      </c>
      <c r="K41" s="14" t="str">
        <f>IF(女子参加名簿!L31="","","○")</f>
        <v/>
      </c>
      <c r="L41" s="25" t="str">
        <f>IF(女子参加名簿!M31="","",女子参加名簿!M31)</f>
        <v/>
      </c>
      <c r="O41" s="8">
        <v>24</v>
      </c>
      <c r="P41" s="286" t="str">
        <f>IF(女子参加名簿!Q31="","",女子参加名簿!Q31)</f>
        <v/>
      </c>
      <c r="Q41" s="276"/>
      <c r="R41" s="13" t="str">
        <f>IF(女子参加名簿!S31="","",女子参加名簿!S31)</f>
        <v/>
      </c>
      <c r="S41" s="13" t="str">
        <f>IF(女子参加名簿!T31="","","○")</f>
        <v/>
      </c>
      <c r="T41" s="13" t="str">
        <f>IF(女子参加名簿!U31="","","○")</f>
        <v/>
      </c>
      <c r="U41" s="13" t="str">
        <f>IF(女子参加名簿!V31="","","○")</f>
        <v/>
      </c>
      <c r="V41" s="13" t="str">
        <f>IF(女子参加名簿!W31="","","○")</f>
        <v/>
      </c>
      <c r="W41" s="13" t="str">
        <f>IF(女子参加名簿!X31="","","○")</f>
        <v/>
      </c>
      <c r="X41" s="14" t="str">
        <f>IF(女子参加名簿!Y31="","","○")</f>
        <v/>
      </c>
      <c r="Y41" s="25" t="str">
        <f>IF(女子参加名簿!Z31="","",女子参加名簿!Z31)</f>
        <v/>
      </c>
      <c r="AB41" s="8">
        <v>39</v>
      </c>
      <c r="AC41" s="286" t="str">
        <f>IF(女子参加名簿!AD31="","",女子参加名簿!AD31)</f>
        <v/>
      </c>
      <c r="AD41" s="276"/>
      <c r="AE41" s="13" t="str">
        <f>IF(女子参加名簿!AF31="","",女子参加名簿!AF31)</f>
        <v/>
      </c>
      <c r="AF41" s="13" t="str">
        <f>IF(女子参加名簿!AG31="","","○")</f>
        <v/>
      </c>
      <c r="AG41" s="13" t="str">
        <f>IF(女子参加名簿!AH31="","","○")</f>
        <v/>
      </c>
      <c r="AH41" s="13" t="str">
        <f>IF(女子参加名簿!AI31="","","○")</f>
        <v/>
      </c>
      <c r="AI41" s="13" t="str">
        <f>IF(女子参加名簿!AJ31="","","○")</f>
        <v/>
      </c>
      <c r="AJ41" s="13" t="str">
        <f>IF(女子参加名簿!AK31="","","○")</f>
        <v/>
      </c>
      <c r="AK41" s="14" t="str">
        <f>IF(女子参加名簿!AL31="","","○")</f>
        <v/>
      </c>
      <c r="AL41" s="25" t="str">
        <f>IF(女子参加名簿!AM31="","",女子参加名簿!AM31)</f>
        <v/>
      </c>
    </row>
    <row r="42" spans="2:38" ht="13.05" customHeight="1" x14ac:dyDescent="0.25">
      <c r="B42" s="8">
        <v>10</v>
      </c>
      <c r="C42" s="286" t="str">
        <f>IF(女子参加名簿!D32="","",女子参加名簿!D32)</f>
        <v/>
      </c>
      <c r="D42" s="276"/>
      <c r="E42" s="13" t="str">
        <f>IF(女子参加名簿!F32="","",女子参加名簿!F32)</f>
        <v/>
      </c>
      <c r="F42" s="13" t="str">
        <f>IF(女子参加名簿!G32="","","○")</f>
        <v/>
      </c>
      <c r="G42" s="13" t="str">
        <f>IF(女子参加名簿!H32="","","○")</f>
        <v/>
      </c>
      <c r="H42" s="13" t="str">
        <f>IF(女子参加名簿!I32="","","○")</f>
        <v/>
      </c>
      <c r="I42" s="13" t="str">
        <f>IF(女子参加名簿!J32="","","○")</f>
        <v/>
      </c>
      <c r="J42" s="13" t="str">
        <f>IF(女子参加名簿!K32="","","○")</f>
        <v/>
      </c>
      <c r="K42" s="14" t="str">
        <f>IF(女子参加名簿!L32="","","○")</f>
        <v/>
      </c>
      <c r="L42" s="25" t="str">
        <f>IF(女子参加名簿!M32="","",女子参加名簿!M32)</f>
        <v/>
      </c>
      <c r="O42" s="8">
        <v>25</v>
      </c>
      <c r="P42" s="286" t="str">
        <f>IF(女子参加名簿!Q32="","",女子参加名簿!Q32)</f>
        <v/>
      </c>
      <c r="Q42" s="276"/>
      <c r="R42" s="13" t="str">
        <f>IF(女子参加名簿!S32="","",女子参加名簿!S32)</f>
        <v/>
      </c>
      <c r="S42" s="13" t="str">
        <f>IF(女子参加名簿!T32="","","○")</f>
        <v/>
      </c>
      <c r="T42" s="13" t="str">
        <f>IF(女子参加名簿!U32="","","○")</f>
        <v/>
      </c>
      <c r="U42" s="13" t="str">
        <f>IF(女子参加名簿!V32="","","○")</f>
        <v/>
      </c>
      <c r="V42" s="13" t="str">
        <f>IF(女子参加名簿!W32="","","○")</f>
        <v/>
      </c>
      <c r="W42" s="13" t="str">
        <f>IF(女子参加名簿!X32="","","○")</f>
        <v/>
      </c>
      <c r="X42" s="14" t="str">
        <f>IF(女子参加名簿!Y32="","","○")</f>
        <v/>
      </c>
      <c r="Y42" s="25" t="str">
        <f>IF(女子参加名簿!Z32="","",女子参加名簿!Z32)</f>
        <v/>
      </c>
      <c r="AB42" s="8">
        <v>40</v>
      </c>
      <c r="AC42" s="286" t="str">
        <f>IF(女子参加名簿!AD32="","",女子参加名簿!AD32)</f>
        <v/>
      </c>
      <c r="AD42" s="276"/>
      <c r="AE42" s="13" t="str">
        <f>IF(女子参加名簿!AF32="","",女子参加名簿!AF32)</f>
        <v/>
      </c>
      <c r="AF42" s="13" t="str">
        <f>IF(女子参加名簿!AG32="","","○")</f>
        <v/>
      </c>
      <c r="AG42" s="13" t="str">
        <f>IF(女子参加名簿!AH32="","","○")</f>
        <v/>
      </c>
      <c r="AH42" s="13" t="str">
        <f>IF(女子参加名簿!AI32="","","○")</f>
        <v/>
      </c>
      <c r="AI42" s="13" t="str">
        <f>IF(女子参加名簿!AJ32="","","○")</f>
        <v/>
      </c>
      <c r="AJ42" s="13" t="str">
        <f>IF(女子参加名簿!AK32="","","○")</f>
        <v/>
      </c>
      <c r="AK42" s="14" t="str">
        <f>IF(女子参加名簿!AL32="","","○")</f>
        <v/>
      </c>
      <c r="AL42" s="25" t="str">
        <f>IF(女子参加名簿!AM32="","",女子参加名簿!AM32)</f>
        <v/>
      </c>
    </row>
    <row r="43" spans="2:38" ht="13.05" customHeight="1" x14ac:dyDescent="0.25">
      <c r="B43" s="8">
        <v>11</v>
      </c>
      <c r="C43" s="286" t="str">
        <f>IF(女子参加名簿!D33="","",女子参加名簿!D33)</f>
        <v/>
      </c>
      <c r="D43" s="276"/>
      <c r="E43" s="13" t="str">
        <f>IF(女子参加名簿!F33="","",女子参加名簿!F33)</f>
        <v/>
      </c>
      <c r="F43" s="13" t="str">
        <f>IF(女子参加名簿!G33="","","○")</f>
        <v/>
      </c>
      <c r="G43" s="13" t="str">
        <f>IF(女子参加名簿!H33="","","○")</f>
        <v/>
      </c>
      <c r="H43" s="13" t="str">
        <f>IF(女子参加名簿!I33="","","○")</f>
        <v/>
      </c>
      <c r="I43" s="13" t="str">
        <f>IF(女子参加名簿!J33="","","○")</f>
        <v/>
      </c>
      <c r="J43" s="13" t="str">
        <f>IF(女子参加名簿!K33="","","○")</f>
        <v/>
      </c>
      <c r="K43" s="14" t="str">
        <f>IF(女子参加名簿!L33="","","○")</f>
        <v/>
      </c>
      <c r="L43" s="25" t="str">
        <f>IF(女子参加名簿!M33="","",女子参加名簿!M33)</f>
        <v/>
      </c>
      <c r="O43" s="8">
        <v>26</v>
      </c>
      <c r="P43" s="286" t="str">
        <f>IF(女子参加名簿!Q33="","",女子参加名簿!Q33)</f>
        <v/>
      </c>
      <c r="Q43" s="276"/>
      <c r="R43" s="13" t="str">
        <f>IF(女子参加名簿!S33="","",女子参加名簿!S33)</f>
        <v/>
      </c>
      <c r="S43" s="13" t="str">
        <f>IF(女子参加名簿!T33="","","○")</f>
        <v/>
      </c>
      <c r="T43" s="13" t="str">
        <f>IF(女子参加名簿!U33="","","○")</f>
        <v/>
      </c>
      <c r="U43" s="13" t="str">
        <f>IF(女子参加名簿!V33="","","○")</f>
        <v/>
      </c>
      <c r="V43" s="13" t="str">
        <f>IF(女子参加名簿!W33="","","○")</f>
        <v/>
      </c>
      <c r="W43" s="13" t="str">
        <f>IF(女子参加名簿!X33="","","○")</f>
        <v/>
      </c>
      <c r="X43" s="14" t="str">
        <f>IF(女子参加名簿!Y33="","","○")</f>
        <v/>
      </c>
      <c r="Y43" s="25" t="str">
        <f>IF(女子参加名簿!Z33="","",女子参加名簿!Z33)</f>
        <v/>
      </c>
      <c r="AB43" s="8">
        <v>41</v>
      </c>
      <c r="AC43" s="286" t="str">
        <f>IF(女子参加名簿!AD33="","",女子参加名簿!AD33)</f>
        <v/>
      </c>
      <c r="AD43" s="276"/>
      <c r="AE43" s="13" t="str">
        <f>IF(女子参加名簿!AF33="","",女子参加名簿!AF33)</f>
        <v/>
      </c>
      <c r="AF43" s="13" t="str">
        <f>IF(女子参加名簿!AG33="","","○")</f>
        <v/>
      </c>
      <c r="AG43" s="13" t="str">
        <f>IF(女子参加名簿!AH33="","","○")</f>
        <v/>
      </c>
      <c r="AH43" s="13" t="str">
        <f>IF(女子参加名簿!AI33="","","○")</f>
        <v/>
      </c>
      <c r="AI43" s="13" t="str">
        <f>IF(女子参加名簿!AJ33="","","○")</f>
        <v/>
      </c>
      <c r="AJ43" s="13" t="str">
        <f>IF(女子参加名簿!AK33="","","○")</f>
        <v/>
      </c>
      <c r="AK43" s="14" t="str">
        <f>IF(女子参加名簿!AL33="","","○")</f>
        <v/>
      </c>
      <c r="AL43" s="25" t="str">
        <f>IF(女子参加名簿!AM33="","",女子参加名簿!AM33)</f>
        <v/>
      </c>
    </row>
    <row r="44" spans="2:38" ht="13.05" customHeight="1" x14ac:dyDescent="0.25">
      <c r="B44" s="8">
        <v>12</v>
      </c>
      <c r="C44" s="286" t="str">
        <f>IF(女子参加名簿!D34="","",女子参加名簿!D34)</f>
        <v/>
      </c>
      <c r="D44" s="276"/>
      <c r="E44" s="13" t="str">
        <f>IF(女子参加名簿!F34="","",女子参加名簿!F34)</f>
        <v/>
      </c>
      <c r="F44" s="13" t="str">
        <f>IF(女子参加名簿!G34="","","○")</f>
        <v/>
      </c>
      <c r="G44" s="13" t="str">
        <f>IF(女子参加名簿!H34="","","○")</f>
        <v/>
      </c>
      <c r="H44" s="13" t="str">
        <f>IF(女子参加名簿!I34="","","○")</f>
        <v/>
      </c>
      <c r="I44" s="13" t="str">
        <f>IF(女子参加名簿!J34="","","○")</f>
        <v/>
      </c>
      <c r="J44" s="13" t="str">
        <f>IF(女子参加名簿!K34="","","○")</f>
        <v/>
      </c>
      <c r="K44" s="14" t="str">
        <f>IF(女子参加名簿!L34="","","○")</f>
        <v/>
      </c>
      <c r="L44" s="25" t="str">
        <f>IF(女子参加名簿!M34="","",女子参加名簿!M34)</f>
        <v/>
      </c>
      <c r="O44" s="8">
        <v>27</v>
      </c>
      <c r="P44" s="286" t="str">
        <f>IF(女子参加名簿!Q34="","",女子参加名簿!Q34)</f>
        <v/>
      </c>
      <c r="Q44" s="276"/>
      <c r="R44" s="13" t="str">
        <f>IF(女子参加名簿!S34="","",女子参加名簿!S34)</f>
        <v/>
      </c>
      <c r="S44" s="13" t="str">
        <f>IF(女子参加名簿!T34="","","○")</f>
        <v/>
      </c>
      <c r="T44" s="13" t="str">
        <f>IF(女子参加名簿!U34="","","○")</f>
        <v/>
      </c>
      <c r="U44" s="13" t="str">
        <f>IF(女子参加名簿!V34="","","○")</f>
        <v/>
      </c>
      <c r="V44" s="13" t="str">
        <f>IF(女子参加名簿!W34="","","○")</f>
        <v/>
      </c>
      <c r="W44" s="13" t="str">
        <f>IF(女子参加名簿!X34="","","○")</f>
        <v/>
      </c>
      <c r="X44" s="14" t="str">
        <f>IF(女子参加名簿!Y34="","","○")</f>
        <v/>
      </c>
      <c r="Y44" s="25" t="str">
        <f>IF(女子参加名簿!Z34="","",女子参加名簿!Z34)</f>
        <v/>
      </c>
      <c r="AB44" s="8">
        <v>42</v>
      </c>
      <c r="AC44" s="286" t="str">
        <f>IF(女子参加名簿!AD34="","",女子参加名簿!AD34)</f>
        <v/>
      </c>
      <c r="AD44" s="276"/>
      <c r="AE44" s="13" t="str">
        <f>IF(女子参加名簿!AF34="","",女子参加名簿!AF34)</f>
        <v/>
      </c>
      <c r="AF44" s="13" t="str">
        <f>IF(女子参加名簿!AG34="","","○")</f>
        <v/>
      </c>
      <c r="AG44" s="13" t="str">
        <f>IF(女子参加名簿!AH34="","","○")</f>
        <v/>
      </c>
      <c r="AH44" s="13" t="str">
        <f>IF(女子参加名簿!AI34="","","○")</f>
        <v/>
      </c>
      <c r="AI44" s="13" t="str">
        <f>IF(女子参加名簿!AJ34="","","○")</f>
        <v/>
      </c>
      <c r="AJ44" s="13" t="str">
        <f>IF(女子参加名簿!AK34="","","○")</f>
        <v/>
      </c>
      <c r="AK44" s="14" t="str">
        <f>IF(女子参加名簿!AL34="","","○")</f>
        <v/>
      </c>
      <c r="AL44" s="25" t="str">
        <f>IF(女子参加名簿!AM34="","",女子参加名簿!AM34)</f>
        <v/>
      </c>
    </row>
    <row r="45" spans="2:38" ht="13.05" customHeight="1" x14ac:dyDescent="0.25">
      <c r="B45" s="8">
        <v>13</v>
      </c>
      <c r="C45" s="286" t="str">
        <f>IF(女子参加名簿!D35="","",女子参加名簿!D35)</f>
        <v/>
      </c>
      <c r="D45" s="276"/>
      <c r="E45" s="13" t="str">
        <f>IF(女子参加名簿!F35="","",女子参加名簿!F35)</f>
        <v/>
      </c>
      <c r="F45" s="13" t="str">
        <f>IF(女子参加名簿!G35="","","○")</f>
        <v/>
      </c>
      <c r="G45" s="13" t="str">
        <f>IF(女子参加名簿!H35="","","○")</f>
        <v/>
      </c>
      <c r="H45" s="13" t="str">
        <f>IF(女子参加名簿!I35="","","○")</f>
        <v/>
      </c>
      <c r="I45" s="13" t="str">
        <f>IF(女子参加名簿!J35="","","○")</f>
        <v/>
      </c>
      <c r="J45" s="13" t="str">
        <f>IF(女子参加名簿!K35="","","○")</f>
        <v/>
      </c>
      <c r="K45" s="14" t="str">
        <f>IF(女子参加名簿!L35="","","○")</f>
        <v/>
      </c>
      <c r="L45" s="25" t="str">
        <f>IF(女子参加名簿!M35="","",女子参加名簿!M35)</f>
        <v/>
      </c>
      <c r="O45" s="8">
        <v>28</v>
      </c>
      <c r="P45" s="286" t="str">
        <f>IF(女子参加名簿!Q35="","",女子参加名簿!Q35)</f>
        <v/>
      </c>
      <c r="Q45" s="276"/>
      <c r="R45" s="13" t="str">
        <f>IF(女子参加名簿!S35="","",女子参加名簿!S35)</f>
        <v/>
      </c>
      <c r="S45" s="13" t="str">
        <f>IF(女子参加名簿!T35="","","○")</f>
        <v/>
      </c>
      <c r="T45" s="13" t="str">
        <f>IF(女子参加名簿!U35="","","○")</f>
        <v/>
      </c>
      <c r="U45" s="13" t="str">
        <f>IF(女子参加名簿!V35="","","○")</f>
        <v/>
      </c>
      <c r="V45" s="13" t="str">
        <f>IF(女子参加名簿!W35="","","○")</f>
        <v/>
      </c>
      <c r="W45" s="13" t="str">
        <f>IF(女子参加名簿!X35="","","○")</f>
        <v/>
      </c>
      <c r="X45" s="14" t="str">
        <f>IF(女子参加名簿!Y35="","","○")</f>
        <v/>
      </c>
      <c r="Y45" s="25" t="str">
        <f>IF(女子参加名簿!Z35="","",女子参加名簿!Z35)</f>
        <v/>
      </c>
      <c r="AB45" s="8">
        <v>43</v>
      </c>
      <c r="AC45" s="286" t="str">
        <f>IF(女子参加名簿!AD35="","",女子参加名簿!AD35)</f>
        <v/>
      </c>
      <c r="AD45" s="276"/>
      <c r="AE45" s="13" t="str">
        <f>IF(女子参加名簿!AF35="","",女子参加名簿!AF35)</f>
        <v/>
      </c>
      <c r="AF45" s="13" t="str">
        <f>IF(女子参加名簿!AG35="","","○")</f>
        <v/>
      </c>
      <c r="AG45" s="13" t="str">
        <f>IF(女子参加名簿!AH35="","","○")</f>
        <v/>
      </c>
      <c r="AH45" s="13" t="str">
        <f>IF(女子参加名簿!AI35="","","○")</f>
        <v/>
      </c>
      <c r="AI45" s="13" t="str">
        <f>IF(女子参加名簿!AJ35="","","○")</f>
        <v/>
      </c>
      <c r="AJ45" s="13" t="str">
        <f>IF(女子参加名簿!AK35="","","○")</f>
        <v/>
      </c>
      <c r="AK45" s="14" t="str">
        <f>IF(女子参加名簿!AL35="","","○")</f>
        <v/>
      </c>
      <c r="AL45" s="25" t="str">
        <f>IF(女子参加名簿!AM35="","",女子参加名簿!AM35)</f>
        <v/>
      </c>
    </row>
    <row r="46" spans="2:38" ht="13.05" customHeight="1" x14ac:dyDescent="0.25">
      <c r="B46" s="8">
        <v>14</v>
      </c>
      <c r="C46" s="286" t="str">
        <f>IF(女子参加名簿!D36="","",女子参加名簿!D36)</f>
        <v/>
      </c>
      <c r="D46" s="276"/>
      <c r="E46" s="13" t="str">
        <f>IF(女子参加名簿!F36="","",女子参加名簿!F36)</f>
        <v/>
      </c>
      <c r="F46" s="13" t="str">
        <f>IF(女子参加名簿!G36="","","○")</f>
        <v/>
      </c>
      <c r="G46" s="13" t="str">
        <f>IF(女子参加名簿!H36="","","○")</f>
        <v/>
      </c>
      <c r="H46" s="13" t="str">
        <f>IF(女子参加名簿!I36="","","○")</f>
        <v/>
      </c>
      <c r="I46" s="13" t="str">
        <f>IF(女子参加名簿!J36="","","○")</f>
        <v/>
      </c>
      <c r="J46" s="13" t="str">
        <f>IF(女子参加名簿!K36="","","○")</f>
        <v/>
      </c>
      <c r="K46" s="14" t="str">
        <f>IF(女子参加名簿!L36="","","○")</f>
        <v/>
      </c>
      <c r="L46" s="25" t="str">
        <f>IF(女子参加名簿!M36="","",女子参加名簿!M36)</f>
        <v/>
      </c>
      <c r="O46" s="8">
        <v>29</v>
      </c>
      <c r="P46" s="286" t="str">
        <f>IF(女子参加名簿!Q36="","",女子参加名簿!Q36)</f>
        <v/>
      </c>
      <c r="Q46" s="276"/>
      <c r="R46" s="13" t="str">
        <f>IF(女子参加名簿!S36="","",女子参加名簿!S36)</f>
        <v/>
      </c>
      <c r="S46" s="13" t="str">
        <f>IF(女子参加名簿!T36="","","○")</f>
        <v/>
      </c>
      <c r="T46" s="13" t="str">
        <f>IF(女子参加名簿!U36="","","○")</f>
        <v/>
      </c>
      <c r="U46" s="13" t="str">
        <f>IF(女子参加名簿!V36="","","○")</f>
        <v/>
      </c>
      <c r="V46" s="13" t="str">
        <f>IF(女子参加名簿!W36="","","○")</f>
        <v/>
      </c>
      <c r="W46" s="13" t="str">
        <f>IF(女子参加名簿!X36="","","○")</f>
        <v/>
      </c>
      <c r="X46" s="14" t="str">
        <f>IF(女子参加名簿!Y36="","","○")</f>
        <v/>
      </c>
      <c r="Y46" s="25" t="str">
        <f>IF(女子参加名簿!Z36="","",女子参加名簿!Z36)</f>
        <v/>
      </c>
      <c r="AB46" s="8">
        <v>44</v>
      </c>
      <c r="AC46" s="286" t="str">
        <f>IF(女子参加名簿!AD36="","",女子参加名簿!AD36)</f>
        <v/>
      </c>
      <c r="AD46" s="276"/>
      <c r="AE46" s="13" t="str">
        <f>IF(女子参加名簿!AF36="","",女子参加名簿!AF36)</f>
        <v/>
      </c>
      <c r="AF46" s="13" t="str">
        <f>IF(女子参加名簿!AG36="","","○")</f>
        <v/>
      </c>
      <c r="AG46" s="13" t="str">
        <f>IF(女子参加名簿!AH36="","","○")</f>
        <v/>
      </c>
      <c r="AH46" s="13" t="str">
        <f>IF(女子参加名簿!AI36="","","○")</f>
        <v/>
      </c>
      <c r="AI46" s="13" t="str">
        <f>IF(女子参加名簿!AJ36="","","○")</f>
        <v/>
      </c>
      <c r="AJ46" s="13" t="str">
        <f>IF(女子参加名簿!AK36="","","○")</f>
        <v/>
      </c>
      <c r="AK46" s="14" t="str">
        <f>IF(女子参加名簿!AL36="","","○")</f>
        <v/>
      </c>
      <c r="AL46" s="25" t="str">
        <f>IF(女子参加名簿!AM36="","",女子参加名簿!AM36)</f>
        <v/>
      </c>
    </row>
    <row r="47" spans="2:38" ht="13.05" customHeight="1" thickBot="1" x14ac:dyDescent="0.3">
      <c r="B47" s="9">
        <v>15</v>
      </c>
      <c r="C47" s="287" t="str">
        <f>IF(女子参加名簿!D37="","",女子参加名簿!D37)</f>
        <v/>
      </c>
      <c r="D47" s="288"/>
      <c r="E47" s="10" t="str">
        <f>IF(女子参加名簿!F37="","",女子参加名簿!F37)</f>
        <v/>
      </c>
      <c r="F47" s="10" t="str">
        <f>IF(女子参加名簿!G37="","","○")</f>
        <v/>
      </c>
      <c r="G47" s="10" t="str">
        <f>IF(女子参加名簿!H37="","","○")</f>
        <v/>
      </c>
      <c r="H47" s="10" t="str">
        <f>IF(女子参加名簿!I37="","","○")</f>
        <v/>
      </c>
      <c r="I47" s="10" t="str">
        <f>IF(女子参加名簿!J37="","","○")</f>
        <v/>
      </c>
      <c r="J47" s="10" t="str">
        <f>IF(女子参加名簿!K37="","","○")</f>
        <v/>
      </c>
      <c r="K47" s="11" t="str">
        <f>IF(女子参加名簿!L37="","","○")</f>
        <v/>
      </c>
      <c r="L47" s="26" t="str">
        <f>IF(女子参加名簿!M37="","",女子参加名簿!M37)</f>
        <v/>
      </c>
      <c r="M47" s="17"/>
      <c r="O47" s="9">
        <v>30</v>
      </c>
      <c r="P47" s="287" t="str">
        <f>IF(女子参加名簿!Q37="","",女子参加名簿!Q37)</f>
        <v/>
      </c>
      <c r="Q47" s="288"/>
      <c r="R47" s="10" t="str">
        <f>IF(女子参加名簿!S37="","",女子参加名簿!S37)</f>
        <v/>
      </c>
      <c r="S47" s="10" t="str">
        <f>IF(女子参加名簿!T37="","","○")</f>
        <v/>
      </c>
      <c r="T47" s="10" t="str">
        <f>IF(女子参加名簿!U37="","","○")</f>
        <v/>
      </c>
      <c r="U47" s="10" t="str">
        <f>IF(女子参加名簿!V37="","","○")</f>
        <v/>
      </c>
      <c r="V47" s="10" t="str">
        <f>IF(女子参加名簿!W37="","","○")</f>
        <v/>
      </c>
      <c r="W47" s="10" t="str">
        <f>IF(女子参加名簿!X37="","","○")</f>
        <v/>
      </c>
      <c r="X47" s="11" t="str">
        <f>IF(女子参加名簿!Y37="","","○")</f>
        <v/>
      </c>
      <c r="Y47" s="26" t="str">
        <f>IF(女子参加名簿!Z37="","",女子参加名簿!Z37)</f>
        <v/>
      </c>
      <c r="Z47" s="17"/>
      <c r="AB47" s="9">
        <v>45</v>
      </c>
      <c r="AC47" s="287" t="str">
        <f>IF(女子参加名簿!AD37="","",女子参加名簿!AD37)</f>
        <v/>
      </c>
      <c r="AD47" s="288"/>
      <c r="AE47" s="10" t="str">
        <f>IF(女子参加名簿!AF37="","",女子参加名簿!AF37)</f>
        <v/>
      </c>
      <c r="AF47" s="10" t="str">
        <f>IF(女子参加名簿!AG37="","","○")</f>
        <v/>
      </c>
      <c r="AG47" s="10" t="str">
        <f>IF(女子参加名簿!AH37="","","○")</f>
        <v/>
      </c>
      <c r="AH47" s="10" t="str">
        <f>IF(女子参加名簿!AI37="","","○")</f>
        <v/>
      </c>
      <c r="AI47" s="10" t="str">
        <f>IF(女子参加名簿!AJ37="","","○")</f>
        <v/>
      </c>
      <c r="AJ47" s="10" t="str">
        <f>IF(女子参加名簿!AK37="","","○")</f>
        <v/>
      </c>
      <c r="AK47" s="11" t="str">
        <f>IF(女子参加名簿!AL37="","","○")</f>
        <v/>
      </c>
      <c r="AL47" s="26" t="str">
        <f>IF(女子参加名簿!AM37="","",女子参加名簿!AM37)</f>
        <v/>
      </c>
    </row>
  </sheetData>
  <mergeCells count="182">
    <mergeCell ref="B4:C4"/>
    <mergeCell ref="B5:C5"/>
    <mergeCell ref="B6:C6"/>
    <mergeCell ref="B7:C7"/>
    <mergeCell ref="D4:L4"/>
    <mergeCell ref="J30:L30"/>
    <mergeCell ref="C8:D8"/>
    <mergeCell ref="C9:D9"/>
    <mergeCell ref="C23:D23"/>
    <mergeCell ref="D5:F5"/>
    <mergeCell ref="D6:F6"/>
    <mergeCell ref="D7:F7"/>
    <mergeCell ref="C15:D15"/>
    <mergeCell ref="C16:D16"/>
    <mergeCell ref="C17:D17"/>
    <mergeCell ref="C18:D18"/>
    <mergeCell ref="C19:D19"/>
    <mergeCell ref="C10:D10"/>
    <mergeCell ref="G5:I5"/>
    <mergeCell ref="G6:I6"/>
    <mergeCell ref="G7:I7"/>
    <mergeCell ref="C20:D20"/>
    <mergeCell ref="B28:C28"/>
    <mergeCell ref="D28:L28"/>
    <mergeCell ref="O28:P28"/>
    <mergeCell ref="C14:D14"/>
    <mergeCell ref="J5:L5"/>
    <mergeCell ref="J6:L6"/>
    <mergeCell ref="J7:L7"/>
    <mergeCell ref="O6:P6"/>
    <mergeCell ref="Q6:S6"/>
    <mergeCell ref="P22:Q22"/>
    <mergeCell ref="P23:Q23"/>
    <mergeCell ref="O7:P7"/>
    <mergeCell ref="Q7:S7"/>
    <mergeCell ref="C21:D21"/>
    <mergeCell ref="C22:D22"/>
    <mergeCell ref="C11:D11"/>
    <mergeCell ref="C12:D12"/>
    <mergeCell ref="C13:D13"/>
    <mergeCell ref="P15:Q15"/>
    <mergeCell ref="P16:Q16"/>
    <mergeCell ref="P8:Q8"/>
    <mergeCell ref="P9:Q9"/>
    <mergeCell ref="P10:Q10"/>
    <mergeCell ref="P11:Q11"/>
    <mergeCell ref="P20:Q20"/>
    <mergeCell ref="P21:Q21"/>
    <mergeCell ref="E1:L1"/>
    <mergeCell ref="E2:L2"/>
    <mergeCell ref="O4:P4"/>
    <mergeCell ref="Q4:Y4"/>
    <mergeCell ref="O5:P5"/>
    <mergeCell ref="Q5:S5"/>
    <mergeCell ref="T5:V5"/>
    <mergeCell ref="W5:Y5"/>
    <mergeCell ref="T6:V6"/>
    <mergeCell ref="W6:Y6"/>
    <mergeCell ref="T7:V7"/>
    <mergeCell ref="W7:Y7"/>
    <mergeCell ref="P17:Q17"/>
    <mergeCell ref="P18:Q18"/>
    <mergeCell ref="P19:Q19"/>
    <mergeCell ref="AB6:AC6"/>
    <mergeCell ref="AD6:AF6"/>
    <mergeCell ref="AG6:AI6"/>
    <mergeCell ref="AJ6:AL6"/>
    <mergeCell ref="AB7:AC7"/>
    <mergeCell ref="AD7:AF7"/>
    <mergeCell ref="AG7:AI7"/>
    <mergeCell ref="AJ7:AL7"/>
    <mergeCell ref="AC16:AD16"/>
    <mergeCell ref="AC17:AD17"/>
    <mergeCell ref="P12:Q12"/>
    <mergeCell ref="P13:Q13"/>
    <mergeCell ref="P14:Q14"/>
    <mergeCell ref="AB4:AC4"/>
    <mergeCell ref="AD4:AL4"/>
    <mergeCell ref="AB5:AC5"/>
    <mergeCell ref="AD5:AF5"/>
    <mergeCell ref="AG5:AI5"/>
    <mergeCell ref="AJ5:AL5"/>
    <mergeCell ref="AC13:AD13"/>
    <mergeCell ref="AC14:AD14"/>
    <mergeCell ref="AC15:AD15"/>
    <mergeCell ref="AC8:AD8"/>
    <mergeCell ref="AC9:AD9"/>
    <mergeCell ref="AC10:AD10"/>
    <mergeCell ref="AC11:AD11"/>
    <mergeCell ref="AC12:AD12"/>
    <mergeCell ref="AC23:AD23"/>
    <mergeCell ref="AB30:AC30"/>
    <mergeCell ref="AD30:AF30"/>
    <mergeCell ref="AD28:AL28"/>
    <mergeCell ref="T29:V29"/>
    <mergeCell ref="AC18:AD18"/>
    <mergeCell ref="AC19:AD19"/>
    <mergeCell ref="AC20:AD20"/>
    <mergeCell ref="AC21:AD21"/>
    <mergeCell ref="AC22:AD22"/>
    <mergeCell ref="W29:Y29"/>
    <mergeCell ref="AB29:AC29"/>
    <mergeCell ref="AD29:AF29"/>
    <mergeCell ref="AG29:AI29"/>
    <mergeCell ref="AJ29:AL29"/>
    <mergeCell ref="Q28:Y28"/>
    <mergeCell ref="AB28:AC28"/>
    <mergeCell ref="C32:D32"/>
    <mergeCell ref="P32:Q32"/>
    <mergeCell ref="AC32:AD32"/>
    <mergeCell ref="AG30:AI30"/>
    <mergeCell ref="AJ30:AL30"/>
    <mergeCell ref="B31:C31"/>
    <mergeCell ref="D31:F31"/>
    <mergeCell ref="G31:I31"/>
    <mergeCell ref="J31:L31"/>
    <mergeCell ref="O31:P31"/>
    <mergeCell ref="Q31:S31"/>
    <mergeCell ref="T31:V31"/>
    <mergeCell ref="W31:Y31"/>
    <mergeCell ref="AB31:AC31"/>
    <mergeCell ref="AD31:AF31"/>
    <mergeCell ref="AG31:AI31"/>
    <mergeCell ref="AJ31:AL31"/>
    <mergeCell ref="D30:F30"/>
    <mergeCell ref="O30:P30"/>
    <mergeCell ref="Q30:S30"/>
    <mergeCell ref="T30:V30"/>
    <mergeCell ref="W30:Y30"/>
    <mergeCell ref="B30:C30"/>
    <mergeCell ref="G30:I30"/>
    <mergeCell ref="C34:D34"/>
    <mergeCell ref="P34:Q34"/>
    <mergeCell ref="AC34:AD34"/>
    <mergeCell ref="C35:D35"/>
    <mergeCell ref="P35:Q35"/>
    <mergeCell ref="AC35:AD35"/>
    <mergeCell ref="C33:D33"/>
    <mergeCell ref="P33:Q33"/>
    <mergeCell ref="AC33:AD33"/>
    <mergeCell ref="C39:D39"/>
    <mergeCell ref="P39:Q39"/>
    <mergeCell ref="AC39:AD39"/>
    <mergeCell ref="C36:D36"/>
    <mergeCell ref="P36:Q36"/>
    <mergeCell ref="AC36:AD36"/>
    <mergeCell ref="C37:D37"/>
    <mergeCell ref="P37:Q37"/>
    <mergeCell ref="AC37:AD37"/>
    <mergeCell ref="C47:D47"/>
    <mergeCell ref="P47:Q47"/>
    <mergeCell ref="AC47:AD47"/>
    <mergeCell ref="C44:D44"/>
    <mergeCell ref="P44:Q44"/>
    <mergeCell ref="AC44:AD44"/>
    <mergeCell ref="C45:D45"/>
    <mergeCell ref="P45:Q45"/>
    <mergeCell ref="AC45:AD45"/>
    <mergeCell ref="B29:C29"/>
    <mergeCell ref="D29:F29"/>
    <mergeCell ref="G29:I29"/>
    <mergeCell ref="J29:L29"/>
    <mergeCell ref="O29:P29"/>
    <mergeCell ref="Q29:S29"/>
    <mergeCell ref="C46:D46"/>
    <mergeCell ref="P46:Q46"/>
    <mergeCell ref="AC46:AD46"/>
    <mergeCell ref="C42:D42"/>
    <mergeCell ref="P42:Q42"/>
    <mergeCell ref="AC42:AD42"/>
    <mergeCell ref="C43:D43"/>
    <mergeCell ref="P43:Q43"/>
    <mergeCell ref="AC43:AD43"/>
    <mergeCell ref="C40:D40"/>
    <mergeCell ref="P40:Q40"/>
    <mergeCell ref="AC40:AD40"/>
    <mergeCell ref="C41:D41"/>
    <mergeCell ref="P41:Q41"/>
    <mergeCell ref="AC41:AD41"/>
    <mergeCell ref="C38:D38"/>
    <mergeCell ref="P38:Q38"/>
    <mergeCell ref="AC38:AD38"/>
  </mergeCells>
  <phoneticPr fontId="1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4"/>
  <sheetViews>
    <sheetView workbookViewId="0">
      <selection activeCell="E4" sqref="E4"/>
    </sheetView>
  </sheetViews>
  <sheetFormatPr defaultRowHeight="12.75" x14ac:dyDescent="0.25"/>
  <cols>
    <col min="1" max="1" width="2.59765625" customWidth="1"/>
    <col min="2" max="2" width="5.59765625" customWidth="1"/>
    <col min="3" max="6" width="20.59765625" customWidth="1"/>
    <col min="7" max="8" width="5.59765625" customWidth="1"/>
    <col min="9" max="10" width="20.59765625" customWidth="1"/>
    <col min="11" max="11" width="5.59765625" customWidth="1"/>
    <col min="12" max="12" width="20.59765625" customWidth="1"/>
    <col min="13" max="13" width="5.265625" customWidth="1"/>
    <col min="14" max="14" width="5.59765625" customWidth="1"/>
    <col min="15" max="15" width="20.59765625" customWidth="1"/>
  </cols>
  <sheetData>
    <row r="1" spans="2:8" ht="14.25" x14ac:dyDescent="0.3">
      <c r="D1" s="32"/>
      <c r="E1" s="32"/>
      <c r="F1" s="55" t="s">
        <v>16</v>
      </c>
      <c r="G1" s="55"/>
      <c r="H1" s="55"/>
    </row>
    <row r="2" spans="2:8" ht="20.2" customHeight="1" thickBot="1" x14ac:dyDescent="0.35">
      <c r="B2" s="31" t="s">
        <v>33</v>
      </c>
      <c r="D2" s="32"/>
      <c r="E2" s="32"/>
      <c r="F2" s="55" t="s">
        <v>17</v>
      </c>
      <c r="G2" s="55"/>
      <c r="H2" s="55"/>
    </row>
    <row r="3" spans="2:8" ht="15" customHeight="1" thickBot="1" x14ac:dyDescent="0.3">
      <c r="B3" s="38" t="s">
        <v>31</v>
      </c>
      <c r="C3" s="40" t="s">
        <v>11</v>
      </c>
      <c r="D3" s="126" t="s">
        <v>136</v>
      </c>
      <c r="E3" s="45" t="s">
        <v>32</v>
      </c>
    </row>
    <row r="4" spans="2:8" ht="15" customHeight="1" x14ac:dyDescent="0.25">
      <c r="B4" s="30">
        <v>1</v>
      </c>
      <c r="C4" s="44">
        <f>男子申込!I12</f>
        <v>0</v>
      </c>
      <c r="D4" s="127" t="str">
        <f>男子参加名簿!D3</f>
        <v>北九州市役所</v>
      </c>
      <c r="E4" s="46">
        <f>男子申込!J12</f>
        <v>0</v>
      </c>
    </row>
    <row r="5" spans="2:8" ht="15" customHeight="1" x14ac:dyDescent="0.25">
      <c r="B5" s="5">
        <v>2</v>
      </c>
      <c r="C5" s="20">
        <f>男子申込!I13</f>
        <v>0</v>
      </c>
      <c r="D5" s="128" t="str">
        <f>D4</f>
        <v>北九州市役所</v>
      </c>
      <c r="E5" s="47">
        <f>男子申込!J13</f>
        <v>0</v>
      </c>
    </row>
    <row r="6" spans="2:8" ht="15" customHeight="1" x14ac:dyDescent="0.25">
      <c r="B6" s="5">
        <v>3</v>
      </c>
      <c r="C6" s="20">
        <f>男子申込!I14</f>
        <v>0</v>
      </c>
      <c r="D6" s="128" t="str">
        <f t="shared" ref="D6:D33" si="0">D5</f>
        <v>北九州市役所</v>
      </c>
      <c r="E6" s="47">
        <f>男子申込!J14</f>
        <v>0</v>
      </c>
    </row>
    <row r="7" spans="2:8" ht="15" customHeight="1" x14ac:dyDescent="0.25">
      <c r="B7" s="5">
        <v>4</v>
      </c>
      <c r="C7" s="20">
        <f>男子申込!I15</f>
        <v>0</v>
      </c>
      <c r="D7" s="128" t="str">
        <f t="shared" si="0"/>
        <v>北九州市役所</v>
      </c>
      <c r="E7" s="47">
        <f>男子申込!J15</f>
        <v>0</v>
      </c>
    </row>
    <row r="8" spans="2:8" ht="15" customHeight="1" x14ac:dyDescent="0.25">
      <c r="B8" s="5">
        <v>5</v>
      </c>
      <c r="C8" s="20">
        <f>男子申込!I16</f>
        <v>0</v>
      </c>
      <c r="D8" s="128" t="str">
        <f t="shared" si="0"/>
        <v>北九州市役所</v>
      </c>
      <c r="E8" s="47">
        <f>男子申込!J16</f>
        <v>0</v>
      </c>
    </row>
    <row r="9" spans="2:8" ht="15" customHeight="1" x14ac:dyDescent="0.25">
      <c r="B9" s="5">
        <v>6</v>
      </c>
      <c r="C9" s="20">
        <f>男子申込!I17</f>
        <v>0</v>
      </c>
      <c r="D9" s="128" t="str">
        <f t="shared" si="0"/>
        <v>北九州市役所</v>
      </c>
      <c r="E9" s="47">
        <f>男子申込!J17</f>
        <v>0</v>
      </c>
    </row>
    <row r="10" spans="2:8" ht="15" customHeight="1" x14ac:dyDescent="0.25">
      <c r="B10" s="5">
        <v>7</v>
      </c>
      <c r="C10" s="20">
        <f>男子申込!I18</f>
        <v>0</v>
      </c>
      <c r="D10" s="128" t="str">
        <f t="shared" si="0"/>
        <v>北九州市役所</v>
      </c>
      <c r="E10" s="47">
        <f>男子申込!J18</f>
        <v>0</v>
      </c>
    </row>
    <row r="11" spans="2:8" ht="15" customHeight="1" x14ac:dyDescent="0.25">
      <c r="B11" s="5">
        <v>8</v>
      </c>
      <c r="C11" s="20">
        <f>男子申込!I19</f>
        <v>0</v>
      </c>
      <c r="D11" s="128" t="str">
        <f t="shared" si="0"/>
        <v>北九州市役所</v>
      </c>
      <c r="E11" s="47">
        <f>男子申込!J19</f>
        <v>0</v>
      </c>
    </row>
    <row r="12" spans="2:8" ht="15" customHeight="1" x14ac:dyDescent="0.25">
      <c r="B12" s="5">
        <v>9</v>
      </c>
      <c r="C12" s="20">
        <f>男子申込!I20</f>
        <v>0</v>
      </c>
      <c r="D12" s="128" t="str">
        <f t="shared" si="0"/>
        <v>北九州市役所</v>
      </c>
      <c r="E12" s="47">
        <f>男子申込!J20</f>
        <v>0</v>
      </c>
    </row>
    <row r="13" spans="2:8" ht="15" customHeight="1" x14ac:dyDescent="0.25">
      <c r="B13" s="5">
        <v>10</v>
      </c>
      <c r="C13" s="20">
        <f>男子申込!I21</f>
        <v>0</v>
      </c>
      <c r="D13" s="128" t="str">
        <f t="shared" si="0"/>
        <v>北九州市役所</v>
      </c>
      <c r="E13" s="47">
        <f>男子申込!J21</f>
        <v>0</v>
      </c>
    </row>
    <row r="14" spans="2:8" ht="15" customHeight="1" x14ac:dyDescent="0.25">
      <c r="B14" s="5">
        <v>11</v>
      </c>
      <c r="C14" s="20">
        <f>男子申込!I22</f>
        <v>0</v>
      </c>
      <c r="D14" s="128" t="str">
        <f t="shared" si="0"/>
        <v>北九州市役所</v>
      </c>
      <c r="E14" s="47">
        <f>男子申込!J22</f>
        <v>0</v>
      </c>
    </row>
    <row r="15" spans="2:8" ht="15" customHeight="1" x14ac:dyDescent="0.25">
      <c r="B15" s="5">
        <v>12</v>
      </c>
      <c r="C15" s="20">
        <f>男子申込!I23</f>
        <v>0</v>
      </c>
      <c r="D15" s="128" t="str">
        <f t="shared" si="0"/>
        <v>北九州市役所</v>
      </c>
      <c r="E15" s="47">
        <f>男子申込!J23</f>
        <v>0</v>
      </c>
    </row>
    <row r="16" spans="2:8" ht="15" customHeight="1" x14ac:dyDescent="0.25">
      <c r="B16" s="5">
        <v>13</v>
      </c>
      <c r="C16" s="20">
        <f>男子申込!I24</f>
        <v>0</v>
      </c>
      <c r="D16" s="128" t="str">
        <f t="shared" si="0"/>
        <v>北九州市役所</v>
      </c>
      <c r="E16" s="47">
        <f>男子申込!J24</f>
        <v>0</v>
      </c>
    </row>
    <row r="17" spans="2:5" ht="15" customHeight="1" x14ac:dyDescent="0.25">
      <c r="B17" s="5">
        <v>14</v>
      </c>
      <c r="C17" s="20">
        <f>男子申込!I25</f>
        <v>0</v>
      </c>
      <c r="D17" s="128" t="str">
        <f t="shared" si="0"/>
        <v>北九州市役所</v>
      </c>
      <c r="E17" s="47">
        <f>男子申込!J25</f>
        <v>0</v>
      </c>
    </row>
    <row r="18" spans="2:5" ht="15" customHeight="1" x14ac:dyDescent="0.25">
      <c r="B18" s="5">
        <v>15</v>
      </c>
      <c r="C18" s="20">
        <f>男子申込!I26</f>
        <v>0</v>
      </c>
      <c r="D18" s="128" t="str">
        <f t="shared" si="0"/>
        <v>北九州市役所</v>
      </c>
      <c r="E18" s="47">
        <f>男子申込!J26</f>
        <v>0</v>
      </c>
    </row>
    <row r="19" spans="2:5" ht="15" customHeight="1" x14ac:dyDescent="0.25">
      <c r="B19" s="5">
        <v>16</v>
      </c>
      <c r="C19" s="20">
        <f>男子申込!I27</f>
        <v>0</v>
      </c>
      <c r="D19" s="128" t="str">
        <f t="shared" si="0"/>
        <v>北九州市役所</v>
      </c>
      <c r="E19" s="47">
        <f>男子申込!J27</f>
        <v>0</v>
      </c>
    </row>
    <row r="20" spans="2:5" ht="15" customHeight="1" x14ac:dyDescent="0.25">
      <c r="B20" s="5">
        <v>17</v>
      </c>
      <c r="C20" s="20">
        <f>男子申込!I28</f>
        <v>0</v>
      </c>
      <c r="D20" s="128" t="str">
        <f t="shared" si="0"/>
        <v>北九州市役所</v>
      </c>
      <c r="E20" s="47">
        <f>男子申込!J28</f>
        <v>0</v>
      </c>
    </row>
    <row r="21" spans="2:5" ht="15" customHeight="1" x14ac:dyDescent="0.25">
      <c r="B21" s="5">
        <v>18</v>
      </c>
      <c r="C21" s="20">
        <f>男子申込!I29</f>
        <v>0</v>
      </c>
      <c r="D21" s="128" t="str">
        <f t="shared" si="0"/>
        <v>北九州市役所</v>
      </c>
      <c r="E21" s="47">
        <f>男子申込!J29</f>
        <v>0</v>
      </c>
    </row>
    <row r="22" spans="2:5" ht="15" customHeight="1" x14ac:dyDescent="0.25">
      <c r="B22" s="5">
        <v>19</v>
      </c>
      <c r="C22" s="20">
        <f>男子申込!I30</f>
        <v>0</v>
      </c>
      <c r="D22" s="128" t="str">
        <f t="shared" si="0"/>
        <v>北九州市役所</v>
      </c>
      <c r="E22" s="47">
        <f>男子申込!J30</f>
        <v>0</v>
      </c>
    </row>
    <row r="23" spans="2:5" ht="15" customHeight="1" x14ac:dyDescent="0.25">
      <c r="B23" s="5">
        <v>20</v>
      </c>
      <c r="C23" s="20">
        <f>男子申込!I31</f>
        <v>0</v>
      </c>
      <c r="D23" s="128" t="str">
        <f t="shared" si="0"/>
        <v>北九州市役所</v>
      </c>
      <c r="E23" s="47">
        <f>男子申込!J31</f>
        <v>0</v>
      </c>
    </row>
    <row r="24" spans="2:5" ht="15" customHeight="1" x14ac:dyDescent="0.25">
      <c r="B24" s="5">
        <v>21</v>
      </c>
      <c r="C24" s="20">
        <f>男子申込!I32</f>
        <v>0</v>
      </c>
      <c r="D24" s="128" t="str">
        <f t="shared" si="0"/>
        <v>北九州市役所</v>
      </c>
      <c r="E24" s="47">
        <f>男子申込!J32</f>
        <v>0</v>
      </c>
    </row>
    <row r="25" spans="2:5" ht="15" customHeight="1" x14ac:dyDescent="0.25">
      <c r="B25" s="5">
        <v>22</v>
      </c>
      <c r="C25" s="20">
        <f>男子申込!I33</f>
        <v>0</v>
      </c>
      <c r="D25" s="128" t="str">
        <f t="shared" si="0"/>
        <v>北九州市役所</v>
      </c>
      <c r="E25" s="47">
        <f>男子申込!J33</f>
        <v>0</v>
      </c>
    </row>
    <row r="26" spans="2:5" ht="15" customHeight="1" x14ac:dyDescent="0.25">
      <c r="B26" s="5">
        <v>23</v>
      </c>
      <c r="C26" s="20">
        <f>男子申込!I34</f>
        <v>0</v>
      </c>
      <c r="D26" s="128" t="str">
        <f t="shared" si="0"/>
        <v>北九州市役所</v>
      </c>
      <c r="E26" s="47">
        <f>男子申込!J34</f>
        <v>0</v>
      </c>
    </row>
    <row r="27" spans="2:5" ht="15" customHeight="1" x14ac:dyDescent="0.25">
      <c r="B27" s="5">
        <v>24</v>
      </c>
      <c r="C27" s="20">
        <f>男子申込!I35</f>
        <v>0</v>
      </c>
      <c r="D27" s="128" t="str">
        <f t="shared" si="0"/>
        <v>北九州市役所</v>
      </c>
      <c r="E27" s="47">
        <f>男子申込!J35</f>
        <v>0</v>
      </c>
    </row>
    <row r="28" spans="2:5" ht="15" customHeight="1" x14ac:dyDescent="0.25">
      <c r="B28" s="5">
        <v>25</v>
      </c>
      <c r="C28" s="20">
        <f>男子申込!I36</f>
        <v>0</v>
      </c>
      <c r="D28" s="128" t="str">
        <f t="shared" si="0"/>
        <v>北九州市役所</v>
      </c>
      <c r="E28" s="47">
        <f>男子申込!J36</f>
        <v>0</v>
      </c>
    </row>
    <row r="29" spans="2:5" ht="15" customHeight="1" x14ac:dyDescent="0.25">
      <c r="B29" s="5">
        <v>26</v>
      </c>
      <c r="C29" s="20">
        <f>男子申込!I37</f>
        <v>0</v>
      </c>
      <c r="D29" s="128" t="str">
        <f t="shared" si="0"/>
        <v>北九州市役所</v>
      </c>
      <c r="E29" s="47">
        <f>男子申込!J37</f>
        <v>0</v>
      </c>
    </row>
    <row r="30" spans="2:5" ht="15" customHeight="1" x14ac:dyDescent="0.25">
      <c r="B30" s="5">
        <v>27</v>
      </c>
      <c r="C30" s="20">
        <f>男子申込!I38</f>
        <v>0</v>
      </c>
      <c r="D30" s="128" t="str">
        <f t="shared" si="0"/>
        <v>北九州市役所</v>
      </c>
      <c r="E30" s="47">
        <f>男子申込!J38</f>
        <v>0</v>
      </c>
    </row>
    <row r="31" spans="2:5" ht="15" customHeight="1" x14ac:dyDescent="0.25">
      <c r="B31" s="5">
        <v>28</v>
      </c>
      <c r="C31" s="20">
        <f>男子申込!I39</f>
        <v>0</v>
      </c>
      <c r="D31" s="128" t="str">
        <f t="shared" si="0"/>
        <v>北九州市役所</v>
      </c>
      <c r="E31" s="47">
        <f>男子申込!J39</f>
        <v>0</v>
      </c>
    </row>
    <row r="32" spans="2:5" ht="15" customHeight="1" x14ac:dyDescent="0.25">
      <c r="B32" s="5">
        <v>29</v>
      </c>
      <c r="C32" s="20">
        <f>男子申込!I40</f>
        <v>0</v>
      </c>
      <c r="D32" s="128" t="str">
        <f t="shared" si="0"/>
        <v>北九州市役所</v>
      </c>
      <c r="E32" s="47">
        <f>男子申込!J40</f>
        <v>0</v>
      </c>
    </row>
    <row r="33" spans="2:6" ht="15" customHeight="1" thickBot="1" x14ac:dyDescent="0.3">
      <c r="B33" s="6">
        <v>30</v>
      </c>
      <c r="C33" s="21">
        <f>男子申込!I41</f>
        <v>0</v>
      </c>
      <c r="D33" s="129" t="str">
        <f t="shared" si="0"/>
        <v>北九州市役所</v>
      </c>
      <c r="E33" s="48">
        <f>男子申込!J41</f>
        <v>0</v>
      </c>
    </row>
    <row r="34" spans="2:6" ht="15" customHeight="1" x14ac:dyDescent="0.25"/>
    <row r="35" spans="2:6" ht="15" customHeight="1" thickBot="1" x14ac:dyDescent="0.35">
      <c r="C35" s="31" t="s">
        <v>38</v>
      </c>
    </row>
    <row r="36" spans="2:6" ht="15" customHeight="1" thickBot="1" x14ac:dyDescent="0.3">
      <c r="B36" s="38" t="s">
        <v>31</v>
      </c>
      <c r="C36" s="230" t="s">
        <v>11</v>
      </c>
      <c r="D36" s="301"/>
      <c r="E36" s="45" t="s">
        <v>136</v>
      </c>
      <c r="F36" s="45" t="s">
        <v>32</v>
      </c>
    </row>
    <row r="37" spans="2:6" ht="15" customHeight="1" x14ac:dyDescent="0.25">
      <c r="B37" s="30">
        <v>1</v>
      </c>
      <c r="C37" s="44">
        <f>男子申込!M12</f>
        <v>0</v>
      </c>
      <c r="D37" s="50">
        <f>男子申込!N12</f>
        <v>0</v>
      </c>
      <c r="E37" s="123" t="str">
        <f>男子参加名簿!D3</f>
        <v>北九州市役所</v>
      </c>
      <c r="F37" s="46">
        <f>男子申込!O12</f>
        <v>0</v>
      </c>
    </row>
    <row r="38" spans="2:6" ht="15" customHeight="1" x14ac:dyDescent="0.25">
      <c r="B38" s="5">
        <v>2</v>
      </c>
      <c r="C38" s="20">
        <f>男子申込!M13</f>
        <v>0</v>
      </c>
      <c r="D38" s="51">
        <f>男子申込!N13</f>
        <v>0</v>
      </c>
      <c r="E38" s="124" t="str">
        <f>E37</f>
        <v>北九州市役所</v>
      </c>
      <c r="F38" s="47">
        <f>男子申込!O13</f>
        <v>0</v>
      </c>
    </row>
    <row r="39" spans="2:6" ht="15" customHeight="1" x14ac:dyDescent="0.25">
      <c r="B39" s="5">
        <v>3</v>
      </c>
      <c r="C39" s="20">
        <f>男子申込!M14</f>
        <v>0</v>
      </c>
      <c r="D39" s="51">
        <f>男子申込!N14</f>
        <v>0</v>
      </c>
      <c r="E39" s="124" t="str">
        <f t="shared" ref="E39:E51" si="1">E38</f>
        <v>北九州市役所</v>
      </c>
      <c r="F39" s="47">
        <f>男子申込!O14</f>
        <v>0</v>
      </c>
    </row>
    <row r="40" spans="2:6" ht="15" customHeight="1" x14ac:dyDescent="0.25">
      <c r="B40" s="5">
        <v>4</v>
      </c>
      <c r="C40" s="20">
        <f>男子申込!M15</f>
        <v>0</v>
      </c>
      <c r="D40" s="51">
        <f>男子申込!N15</f>
        <v>0</v>
      </c>
      <c r="E40" s="124" t="str">
        <f t="shared" si="1"/>
        <v>北九州市役所</v>
      </c>
      <c r="F40" s="47">
        <f>男子申込!O15</f>
        <v>0</v>
      </c>
    </row>
    <row r="41" spans="2:6" ht="15" customHeight="1" x14ac:dyDescent="0.25">
      <c r="B41" s="5">
        <v>5</v>
      </c>
      <c r="C41" s="20">
        <f>男子申込!M16</f>
        <v>0</v>
      </c>
      <c r="D41" s="51">
        <f>男子申込!N16</f>
        <v>0</v>
      </c>
      <c r="E41" s="124" t="str">
        <f t="shared" si="1"/>
        <v>北九州市役所</v>
      </c>
      <c r="F41" s="47">
        <f>男子申込!O16</f>
        <v>0</v>
      </c>
    </row>
    <row r="42" spans="2:6" ht="15" customHeight="1" x14ac:dyDescent="0.25">
      <c r="B42" s="5">
        <v>6</v>
      </c>
      <c r="C42" s="20">
        <f>男子申込!M17</f>
        <v>0</v>
      </c>
      <c r="D42" s="51">
        <f>男子申込!N17</f>
        <v>0</v>
      </c>
      <c r="E42" s="124" t="str">
        <f t="shared" si="1"/>
        <v>北九州市役所</v>
      </c>
      <c r="F42" s="47">
        <f>男子申込!O17</f>
        <v>0</v>
      </c>
    </row>
    <row r="43" spans="2:6" ht="15" customHeight="1" x14ac:dyDescent="0.25">
      <c r="B43" s="5">
        <v>7</v>
      </c>
      <c r="C43" s="20">
        <f>男子申込!M18</f>
        <v>0</v>
      </c>
      <c r="D43" s="51">
        <f>男子申込!N18</f>
        <v>0</v>
      </c>
      <c r="E43" s="124" t="str">
        <f t="shared" si="1"/>
        <v>北九州市役所</v>
      </c>
      <c r="F43" s="47">
        <f>男子申込!O18</f>
        <v>0</v>
      </c>
    </row>
    <row r="44" spans="2:6" ht="15" customHeight="1" x14ac:dyDescent="0.25">
      <c r="B44" s="5">
        <v>8</v>
      </c>
      <c r="C44" s="20">
        <f>男子申込!M19</f>
        <v>0</v>
      </c>
      <c r="D44" s="51">
        <f>男子申込!N19</f>
        <v>0</v>
      </c>
      <c r="E44" s="124" t="str">
        <f t="shared" si="1"/>
        <v>北九州市役所</v>
      </c>
      <c r="F44" s="47">
        <f>男子申込!O19</f>
        <v>0</v>
      </c>
    </row>
    <row r="45" spans="2:6" ht="15" customHeight="1" x14ac:dyDescent="0.25">
      <c r="B45" s="5">
        <v>9</v>
      </c>
      <c r="C45" s="20">
        <f>男子申込!M20</f>
        <v>0</v>
      </c>
      <c r="D45" s="51">
        <f>男子申込!N20</f>
        <v>0</v>
      </c>
      <c r="E45" s="124" t="str">
        <f t="shared" si="1"/>
        <v>北九州市役所</v>
      </c>
      <c r="F45" s="47">
        <f>男子申込!O20</f>
        <v>0</v>
      </c>
    </row>
    <row r="46" spans="2:6" ht="15" customHeight="1" x14ac:dyDescent="0.25">
      <c r="B46" s="5">
        <v>10</v>
      </c>
      <c r="C46" s="20">
        <f>男子申込!M21</f>
        <v>0</v>
      </c>
      <c r="D46" s="51">
        <f>男子申込!N21</f>
        <v>0</v>
      </c>
      <c r="E46" s="124" t="str">
        <f t="shared" si="1"/>
        <v>北九州市役所</v>
      </c>
      <c r="F46" s="47">
        <f>男子申込!O21</f>
        <v>0</v>
      </c>
    </row>
    <row r="47" spans="2:6" ht="15" customHeight="1" x14ac:dyDescent="0.25">
      <c r="B47" s="5">
        <v>11</v>
      </c>
      <c r="C47" s="20">
        <f>男子申込!M22</f>
        <v>0</v>
      </c>
      <c r="D47" s="51">
        <f>男子申込!N22</f>
        <v>0</v>
      </c>
      <c r="E47" s="124" t="str">
        <f t="shared" si="1"/>
        <v>北九州市役所</v>
      </c>
      <c r="F47" s="47">
        <f>男子申込!O22</f>
        <v>0</v>
      </c>
    </row>
    <row r="48" spans="2:6" ht="15" customHeight="1" x14ac:dyDescent="0.25">
      <c r="B48" s="5">
        <v>12</v>
      </c>
      <c r="C48" s="20">
        <f>男子申込!M23</f>
        <v>0</v>
      </c>
      <c r="D48" s="51">
        <f>男子申込!N23</f>
        <v>0</v>
      </c>
      <c r="E48" s="124" t="str">
        <f t="shared" si="1"/>
        <v>北九州市役所</v>
      </c>
      <c r="F48" s="47">
        <f>男子申込!O23</f>
        <v>0</v>
      </c>
    </row>
    <row r="49" spans="2:6" ht="15" customHeight="1" x14ac:dyDescent="0.25">
      <c r="B49" s="5">
        <v>13</v>
      </c>
      <c r="C49" s="20">
        <f>男子申込!M24</f>
        <v>0</v>
      </c>
      <c r="D49" s="51">
        <f>男子申込!N24</f>
        <v>0</v>
      </c>
      <c r="E49" s="124" t="str">
        <f t="shared" si="1"/>
        <v>北九州市役所</v>
      </c>
      <c r="F49" s="47">
        <f>男子申込!O24</f>
        <v>0</v>
      </c>
    </row>
    <row r="50" spans="2:6" ht="15" customHeight="1" x14ac:dyDescent="0.25">
      <c r="B50" s="5">
        <v>14</v>
      </c>
      <c r="C50" s="20">
        <f>男子申込!M25</f>
        <v>0</v>
      </c>
      <c r="D50" s="51">
        <f>男子申込!N25</f>
        <v>0</v>
      </c>
      <c r="E50" s="124" t="str">
        <f t="shared" si="1"/>
        <v>北九州市役所</v>
      </c>
      <c r="F50" s="47">
        <f>男子申込!O25</f>
        <v>0</v>
      </c>
    </row>
    <row r="51" spans="2:6" ht="15" customHeight="1" thickBot="1" x14ac:dyDescent="0.3">
      <c r="B51" s="6">
        <v>15</v>
      </c>
      <c r="C51" s="21">
        <f>男子申込!M26</f>
        <v>0</v>
      </c>
      <c r="D51" s="52">
        <f>男子申込!N26</f>
        <v>0</v>
      </c>
      <c r="E51" s="125" t="str">
        <f t="shared" si="1"/>
        <v>北九州市役所</v>
      </c>
      <c r="F51" s="48">
        <f>男子申込!O26</f>
        <v>0</v>
      </c>
    </row>
    <row r="52" spans="2:6" ht="15" customHeight="1" x14ac:dyDescent="0.25"/>
    <row r="53" spans="2:6" ht="15" customHeight="1" x14ac:dyDescent="0.25"/>
    <row r="54" spans="2:6" ht="15" customHeight="1" thickBot="1" x14ac:dyDescent="0.35">
      <c r="B54" s="31" t="s">
        <v>39</v>
      </c>
    </row>
    <row r="55" spans="2:6" ht="15" customHeight="1" thickBot="1" x14ac:dyDescent="0.3">
      <c r="B55" s="38" t="s">
        <v>31</v>
      </c>
      <c r="C55" s="119" t="s">
        <v>11</v>
      </c>
      <c r="D55" s="45" t="s">
        <v>136</v>
      </c>
    </row>
    <row r="56" spans="2:6" ht="15" customHeight="1" x14ac:dyDescent="0.25">
      <c r="B56" s="30">
        <v>1</v>
      </c>
      <c r="C56" s="44" t="str">
        <f>男子申込!I49</f>
        <v>J1</v>
      </c>
      <c r="D56" s="46" t="str">
        <f>男子参加名簿!D3</f>
        <v>北九州市役所</v>
      </c>
    </row>
    <row r="57" spans="2:6" ht="15" customHeight="1" x14ac:dyDescent="0.25">
      <c r="B57" s="5">
        <v>2</v>
      </c>
      <c r="C57" s="117" t="str">
        <f>男子申込!I50</f>
        <v>Ｊ２</v>
      </c>
      <c r="D57" s="47" t="str">
        <f>D56</f>
        <v>北九州市役所</v>
      </c>
    </row>
    <row r="58" spans="2:6" ht="15" customHeight="1" x14ac:dyDescent="0.25">
      <c r="B58" s="5">
        <v>3</v>
      </c>
      <c r="C58" s="117" t="str">
        <f>男子申込!I51</f>
        <v>J2</v>
      </c>
      <c r="D58" s="47" t="str">
        <f t="shared" ref="D58:D85" si="2">D57</f>
        <v>北九州市役所</v>
      </c>
    </row>
    <row r="59" spans="2:6" ht="15" customHeight="1" x14ac:dyDescent="0.25">
      <c r="B59" s="5">
        <v>4</v>
      </c>
      <c r="C59" s="117" t="str">
        <f>男子申込!I52</f>
        <v>Ｊ３</v>
      </c>
      <c r="D59" s="47" t="str">
        <f t="shared" si="2"/>
        <v>北九州市役所</v>
      </c>
    </row>
    <row r="60" spans="2:6" ht="15" customHeight="1" x14ac:dyDescent="0.25">
      <c r="B60" s="5">
        <v>5</v>
      </c>
      <c r="C60" s="117" t="str">
        <f>男子申込!I53</f>
        <v>J3</v>
      </c>
      <c r="D60" s="47" t="str">
        <f t="shared" si="2"/>
        <v>北九州市役所</v>
      </c>
    </row>
    <row r="61" spans="2:6" ht="15" customHeight="1" x14ac:dyDescent="0.25">
      <c r="B61" s="5">
        <v>6</v>
      </c>
      <c r="C61" s="117" t="str">
        <f>男子申込!I54</f>
        <v>Ｊ４</v>
      </c>
      <c r="D61" s="47" t="str">
        <f t="shared" si="2"/>
        <v>北九州市役所</v>
      </c>
    </row>
    <row r="62" spans="2:6" ht="15" customHeight="1" x14ac:dyDescent="0.25">
      <c r="B62" s="5">
        <v>7</v>
      </c>
      <c r="C62" s="117" t="str">
        <f>男子申込!I55</f>
        <v>J4</v>
      </c>
      <c r="D62" s="47" t="str">
        <f t="shared" si="2"/>
        <v>北九州市役所</v>
      </c>
    </row>
    <row r="63" spans="2:6" ht="15" customHeight="1" x14ac:dyDescent="0.25">
      <c r="B63" s="5">
        <v>8</v>
      </c>
      <c r="C63" s="117" t="str">
        <f>男子申込!I56</f>
        <v>Ｊ５</v>
      </c>
      <c r="D63" s="47" t="str">
        <f t="shared" si="2"/>
        <v>北九州市役所</v>
      </c>
    </row>
    <row r="64" spans="2:6" ht="15" customHeight="1" x14ac:dyDescent="0.25">
      <c r="B64" s="5">
        <v>9</v>
      </c>
      <c r="C64" s="117" t="str">
        <f>男子申込!I57</f>
        <v>J5</v>
      </c>
      <c r="D64" s="47" t="str">
        <f t="shared" si="2"/>
        <v>北九州市役所</v>
      </c>
    </row>
    <row r="65" spans="2:4" ht="15" customHeight="1" x14ac:dyDescent="0.25">
      <c r="B65" s="5">
        <v>10</v>
      </c>
      <c r="C65" s="117" t="str">
        <f>男子申込!I58</f>
        <v>Ｊ６</v>
      </c>
      <c r="D65" s="47" t="str">
        <f t="shared" si="2"/>
        <v>北九州市役所</v>
      </c>
    </row>
    <row r="66" spans="2:4" ht="15" customHeight="1" x14ac:dyDescent="0.25">
      <c r="B66" s="5">
        <v>11</v>
      </c>
      <c r="C66" s="117">
        <f>男子申込!I59</f>
        <v>0</v>
      </c>
      <c r="D66" s="47" t="str">
        <f t="shared" si="2"/>
        <v>北九州市役所</v>
      </c>
    </row>
    <row r="67" spans="2:4" ht="15" customHeight="1" x14ac:dyDescent="0.25">
      <c r="B67" s="5">
        <v>12</v>
      </c>
      <c r="C67" s="117">
        <f>男子申込!I60</f>
        <v>0</v>
      </c>
      <c r="D67" s="47" t="str">
        <f t="shared" si="2"/>
        <v>北九州市役所</v>
      </c>
    </row>
    <row r="68" spans="2:4" ht="15" customHeight="1" x14ac:dyDescent="0.25">
      <c r="B68" s="5">
        <v>13</v>
      </c>
      <c r="C68" s="117">
        <f>男子申込!I61</f>
        <v>0</v>
      </c>
      <c r="D68" s="47" t="str">
        <f t="shared" si="2"/>
        <v>北九州市役所</v>
      </c>
    </row>
    <row r="69" spans="2:4" ht="15" customHeight="1" x14ac:dyDescent="0.25">
      <c r="B69" s="5">
        <v>14</v>
      </c>
      <c r="C69" s="117">
        <f>男子申込!I62</f>
        <v>0</v>
      </c>
      <c r="D69" s="47" t="str">
        <f t="shared" si="2"/>
        <v>北九州市役所</v>
      </c>
    </row>
    <row r="70" spans="2:4" ht="15" customHeight="1" x14ac:dyDescent="0.25">
      <c r="B70" s="5">
        <v>15</v>
      </c>
      <c r="C70" s="117">
        <f>男子申込!I63</f>
        <v>0</v>
      </c>
      <c r="D70" s="47" t="str">
        <f t="shared" si="2"/>
        <v>北九州市役所</v>
      </c>
    </row>
    <row r="71" spans="2:4" ht="15" customHeight="1" x14ac:dyDescent="0.25">
      <c r="B71" s="5">
        <v>16</v>
      </c>
      <c r="C71" s="117">
        <f>男子申込!I64</f>
        <v>0</v>
      </c>
      <c r="D71" s="47" t="str">
        <f t="shared" si="2"/>
        <v>北九州市役所</v>
      </c>
    </row>
    <row r="72" spans="2:4" ht="15" customHeight="1" x14ac:dyDescent="0.25">
      <c r="B72" s="5">
        <v>17</v>
      </c>
      <c r="C72" s="117">
        <f>男子申込!I65</f>
        <v>0</v>
      </c>
      <c r="D72" s="47" t="str">
        <f t="shared" si="2"/>
        <v>北九州市役所</v>
      </c>
    </row>
    <row r="73" spans="2:4" ht="15" customHeight="1" x14ac:dyDescent="0.25">
      <c r="B73" s="5">
        <v>18</v>
      </c>
      <c r="C73" s="117">
        <f>男子申込!I66</f>
        <v>0</v>
      </c>
      <c r="D73" s="47" t="str">
        <f t="shared" si="2"/>
        <v>北九州市役所</v>
      </c>
    </row>
    <row r="74" spans="2:4" ht="15" customHeight="1" x14ac:dyDescent="0.25">
      <c r="B74" s="5">
        <v>19</v>
      </c>
      <c r="C74" s="117">
        <f>男子申込!I67</f>
        <v>0</v>
      </c>
      <c r="D74" s="47" t="str">
        <f t="shared" si="2"/>
        <v>北九州市役所</v>
      </c>
    </row>
    <row r="75" spans="2:4" ht="15" customHeight="1" x14ac:dyDescent="0.25">
      <c r="B75" s="5">
        <v>20</v>
      </c>
      <c r="C75" s="117">
        <f>男子申込!I68</f>
        <v>0</v>
      </c>
      <c r="D75" s="47" t="str">
        <f t="shared" si="2"/>
        <v>北九州市役所</v>
      </c>
    </row>
    <row r="76" spans="2:4" ht="15" customHeight="1" x14ac:dyDescent="0.25">
      <c r="B76" s="5">
        <v>21</v>
      </c>
      <c r="C76" s="117">
        <f>男子申込!I69</f>
        <v>0</v>
      </c>
      <c r="D76" s="47" t="str">
        <f t="shared" si="2"/>
        <v>北九州市役所</v>
      </c>
    </row>
    <row r="77" spans="2:4" ht="15" customHeight="1" x14ac:dyDescent="0.25">
      <c r="B77" s="5">
        <v>22</v>
      </c>
      <c r="C77" s="117">
        <f>男子申込!I70</f>
        <v>0</v>
      </c>
      <c r="D77" s="47" t="str">
        <f t="shared" si="2"/>
        <v>北九州市役所</v>
      </c>
    </row>
    <row r="78" spans="2:4" ht="15" customHeight="1" x14ac:dyDescent="0.25">
      <c r="B78" s="5">
        <v>23</v>
      </c>
      <c r="C78" s="117">
        <f>男子申込!I71</f>
        <v>0</v>
      </c>
      <c r="D78" s="47" t="str">
        <f t="shared" si="2"/>
        <v>北九州市役所</v>
      </c>
    </row>
    <row r="79" spans="2:4" ht="15" customHeight="1" x14ac:dyDescent="0.25">
      <c r="B79" s="5">
        <v>24</v>
      </c>
      <c r="C79" s="117">
        <f>男子申込!I72</f>
        <v>0</v>
      </c>
      <c r="D79" s="47" t="str">
        <f t="shared" si="2"/>
        <v>北九州市役所</v>
      </c>
    </row>
    <row r="80" spans="2:4" ht="15" customHeight="1" x14ac:dyDescent="0.25">
      <c r="B80" s="5">
        <v>25</v>
      </c>
      <c r="C80" s="117">
        <f>男子申込!I73</f>
        <v>0</v>
      </c>
      <c r="D80" s="47" t="str">
        <f t="shared" si="2"/>
        <v>北九州市役所</v>
      </c>
    </row>
    <row r="81" spans="2:5" ht="15" customHeight="1" x14ac:dyDescent="0.25">
      <c r="B81" s="5">
        <v>26</v>
      </c>
      <c r="C81" s="117">
        <f>男子申込!I74</f>
        <v>0</v>
      </c>
      <c r="D81" s="47" t="str">
        <f t="shared" si="2"/>
        <v>北九州市役所</v>
      </c>
    </row>
    <row r="82" spans="2:5" ht="15" customHeight="1" x14ac:dyDescent="0.25">
      <c r="B82" s="5">
        <v>27</v>
      </c>
      <c r="C82" s="117">
        <f>男子申込!I75</f>
        <v>0</v>
      </c>
      <c r="D82" s="47" t="str">
        <f t="shared" si="2"/>
        <v>北九州市役所</v>
      </c>
    </row>
    <row r="83" spans="2:5" ht="15" customHeight="1" x14ac:dyDescent="0.25">
      <c r="B83" s="5">
        <v>28</v>
      </c>
      <c r="C83" s="117">
        <f>男子申込!I76</f>
        <v>0</v>
      </c>
      <c r="D83" s="47" t="str">
        <f t="shared" si="2"/>
        <v>北九州市役所</v>
      </c>
    </row>
    <row r="84" spans="2:5" ht="15" customHeight="1" x14ac:dyDescent="0.25">
      <c r="B84" s="5">
        <v>29</v>
      </c>
      <c r="C84" s="117">
        <f>男子申込!I77</f>
        <v>0</v>
      </c>
      <c r="D84" s="47" t="str">
        <f t="shared" si="2"/>
        <v>北九州市役所</v>
      </c>
    </row>
    <row r="85" spans="2:5" ht="15" customHeight="1" thickBot="1" x14ac:dyDescent="0.3">
      <c r="B85" s="6">
        <v>30</v>
      </c>
      <c r="C85" s="21">
        <f>男子申込!I78</f>
        <v>0</v>
      </c>
      <c r="D85" s="48" t="str">
        <f t="shared" si="2"/>
        <v>北九州市役所</v>
      </c>
      <c r="E85" s="122"/>
    </row>
    <row r="86" spans="2:5" ht="15" customHeight="1" x14ac:dyDescent="0.25"/>
    <row r="87" spans="2:5" ht="15" customHeight="1" thickBot="1" x14ac:dyDescent="0.35">
      <c r="B87" s="31" t="s">
        <v>40</v>
      </c>
    </row>
    <row r="88" spans="2:5" ht="15" customHeight="1" thickBot="1" x14ac:dyDescent="0.3">
      <c r="B88" s="38" t="s">
        <v>31</v>
      </c>
      <c r="C88" s="230" t="s">
        <v>11</v>
      </c>
      <c r="D88" s="301"/>
      <c r="E88" s="45" t="s">
        <v>136</v>
      </c>
    </row>
    <row r="89" spans="2:5" ht="15" customHeight="1" x14ac:dyDescent="0.25">
      <c r="B89" s="30">
        <v>1</v>
      </c>
      <c r="C89" s="44" t="str">
        <f>男子申込!M49</f>
        <v>Ｋ１</v>
      </c>
      <c r="D89" s="50" t="str">
        <f>男子申込!N49</f>
        <v>L1</v>
      </c>
      <c r="E89" s="41" t="str">
        <f>男子参加名簿!D3</f>
        <v>北九州市役所</v>
      </c>
    </row>
    <row r="90" spans="2:5" ht="15" customHeight="1" x14ac:dyDescent="0.25">
      <c r="B90" s="5">
        <v>2</v>
      </c>
      <c r="C90" s="20" t="str">
        <f>男子申込!M50</f>
        <v>Ｋ２</v>
      </c>
      <c r="D90" s="51" t="str">
        <f>男子申込!N50</f>
        <v>Ｌ２</v>
      </c>
      <c r="E90" s="42" t="str">
        <f>E89</f>
        <v>北九州市役所</v>
      </c>
    </row>
    <row r="91" spans="2:5" ht="15" customHeight="1" x14ac:dyDescent="0.25">
      <c r="B91" s="5">
        <v>3</v>
      </c>
      <c r="C91" s="20" t="str">
        <f>男子申込!M51</f>
        <v>Ｋ３</v>
      </c>
      <c r="D91" s="51" t="str">
        <f>男子申込!N51</f>
        <v>L2</v>
      </c>
      <c r="E91" s="42" t="str">
        <f t="shared" ref="E91:E103" si="3">E90</f>
        <v>北九州市役所</v>
      </c>
    </row>
    <row r="92" spans="2:5" ht="15" customHeight="1" x14ac:dyDescent="0.25">
      <c r="B92" s="5">
        <v>4</v>
      </c>
      <c r="C92" s="20" t="str">
        <f>男子申込!M52</f>
        <v>Ｋ４</v>
      </c>
      <c r="D92" s="51" t="str">
        <f>男子申込!N52</f>
        <v>Ｌ３</v>
      </c>
      <c r="E92" s="42" t="str">
        <f t="shared" si="3"/>
        <v>北九州市役所</v>
      </c>
    </row>
    <row r="93" spans="2:5" ht="15" customHeight="1" x14ac:dyDescent="0.25">
      <c r="B93" s="5">
        <v>5</v>
      </c>
      <c r="C93" s="20" t="str">
        <f>男子申込!M53</f>
        <v>Ｋ５</v>
      </c>
      <c r="D93" s="51" t="str">
        <f>男子申込!N53</f>
        <v>L3</v>
      </c>
      <c r="E93" s="42" t="str">
        <f t="shared" si="3"/>
        <v>北九州市役所</v>
      </c>
    </row>
    <row r="94" spans="2:5" ht="15" customHeight="1" x14ac:dyDescent="0.25">
      <c r="B94" s="5">
        <v>6</v>
      </c>
      <c r="C94" s="20" t="str">
        <f>男子申込!M54</f>
        <v>Ｋ６</v>
      </c>
      <c r="D94" s="51" t="str">
        <f>男子申込!N54</f>
        <v>Ｌ４</v>
      </c>
      <c r="E94" s="42" t="str">
        <f t="shared" si="3"/>
        <v>北九州市役所</v>
      </c>
    </row>
    <row r="95" spans="2:5" ht="15" customHeight="1" x14ac:dyDescent="0.25">
      <c r="B95" s="5">
        <v>7</v>
      </c>
      <c r="C95" s="20" t="str">
        <f>男子申込!M55</f>
        <v>Ｋ７</v>
      </c>
      <c r="D95" s="51" t="str">
        <f>男子申込!N55</f>
        <v>L4</v>
      </c>
      <c r="E95" s="42" t="str">
        <f t="shared" si="3"/>
        <v>北九州市役所</v>
      </c>
    </row>
    <row r="96" spans="2:5" ht="15" customHeight="1" x14ac:dyDescent="0.25">
      <c r="B96" s="5">
        <v>8</v>
      </c>
      <c r="C96" s="20" t="str">
        <f>男子申込!M56</f>
        <v>Ｋ８</v>
      </c>
      <c r="D96" s="51" t="str">
        <f>男子申込!N56</f>
        <v>Ｌ５</v>
      </c>
      <c r="E96" s="42" t="str">
        <f t="shared" si="3"/>
        <v>北九州市役所</v>
      </c>
    </row>
    <row r="97" spans="2:5" ht="15" customHeight="1" x14ac:dyDescent="0.25">
      <c r="B97" s="5">
        <v>9</v>
      </c>
      <c r="C97" s="20" t="str">
        <f>男子申込!M57</f>
        <v>Ｋ９</v>
      </c>
      <c r="D97" s="51" t="str">
        <f>男子申込!N57</f>
        <v>L5</v>
      </c>
      <c r="E97" s="42" t="str">
        <f t="shared" si="3"/>
        <v>北九州市役所</v>
      </c>
    </row>
    <row r="98" spans="2:5" ht="15" customHeight="1" x14ac:dyDescent="0.25">
      <c r="B98" s="5">
        <v>10</v>
      </c>
      <c r="C98" s="20" t="str">
        <f>男子申込!M58</f>
        <v>Ｋ１０</v>
      </c>
      <c r="D98" s="51" t="str">
        <f>男子申込!N58</f>
        <v>Ｌ６</v>
      </c>
      <c r="E98" s="42" t="str">
        <f t="shared" si="3"/>
        <v>北九州市役所</v>
      </c>
    </row>
    <row r="99" spans="2:5" ht="15" customHeight="1" x14ac:dyDescent="0.25">
      <c r="B99" s="5">
        <v>11</v>
      </c>
      <c r="C99" s="20">
        <f>男子申込!M59</f>
        <v>0</v>
      </c>
      <c r="D99" s="51">
        <f>男子申込!N59</f>
        <v>0</v>
      </c>
      <c r="E99" s="42" t="str">
        <f t="shared" si="3"/>
        <v>北九州市役所</v>
      </c>
    </row>
    <row r="100" spans="2:5" ht="15" customHeight="1" x14ac:dyDescent="0.25">
      <c r="B100" s="5">
        <v>12</v>
      </c>
      <c r="C100" s="20">
        <f>男子申込!M60</f>
        <v>0</v>
      </c>
      <c r="D100" s="51">
        <f>男子申込!N60</f>
        <v>0</v>
      </c>
      <c r="E100" s="42" t="str">
        <f t="shared" si="3"/>
        <v>北九州市役所</v>
      </c>
    </row>
    <row r="101" spans="2:5" ht="15" customHeight="1" x14ac:dyDescent="0.25">
      <c r="B101" s="5">
        <v>13</v>
      </c>
      <c r="C101" s="20">
        <f>男子申込!M61</f>
        <v>0</v>
      </c>
      <c r="D101" s="51">
        <f>男子申込!N61</f>
        <v>0</v>
      </c>
      <c r="E101" s="42" t="str">
        <f t="shared" si="3"/>
        <v>北九州市役所</v>
      </c>
    </row>
    <row r="102" spans="2:5" ht="15" customHeight="1" x14ac:dyDescent="0.25">
      <c r="B102" s="5">
        <v>14</v>
      </c>
      <c r="C102" s="20">
        <f>男子申込!M62</f>
        <v>0</v>
      </c>
      <c r="D102" s="51">
        <f>男子申込!N62</f>
        <v>0</v>
      </c>
      <c r="E102" s="42" t="str">
        <f t="shared" si="3"/>
        <v>北九州市役所</v>
      </c>
    </row>
    <row r="103" spans="2:5" ht="15" customHeight="1" thickBot="1" x14ac:dyDescent="0.3">
      <c r="B103" s="6">
        <v>15</v>
      </c>
      <c r="C103" s="21">
        <f>男子申込!M63</f>
        <v>0</v>
      </c>
      <c r="D103" s="52">
        <f>男子申込!N63</f>
        <v>0</v>
      </c>
      <c r="E103" s="43" t="str">
        <f t="shared" si="3"/>
        <v>北九州市役所</v>
      </c>
    </row>
    <row r="104" spans="2:5" ht="20.2" customHeight="1" x14ac:dyDescent="0.25"/>
  </sheetData>
  <mergeCells count="2">
    <mergeCell ref="C36:D36"/>
    <mergeCell ref="C88:D8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4"/>
  <sheetViews>
    <sheetView workbookViewId="0">
      <selection activeCell="H13" sqref="H13"/>
    </sheetView>
  </sheetViews>
  <sheetFormatPr defaultRowHeight="12.75" x14ac:dyDescent="0.25"/>
  <cols>
    <col min="1" max="1" width="2.59765625" customWidth="1"/>
    <col min="2" max="2" width="5.59765625" customWidth="1"/>
    <col min="3" max="6" width="20.59765625" customWidth="1"/>
    <col min="7" max="8" width="5.59765625" customWidth="1"/>
    <col min="9" max="10" width="20.59765625" customWidth="1"/>
    <col min="11" max="11" width="5.59765625" customWidth="1"/>
    <col min="12" max="12" width="20.59765625" customWidth="1"/>
    <col min="13" max="13" width="5.265625" customWidth="1"/>
    <col min="14" max="14" width="5.59765625" customWidth="1"/>
    <col min="15" max="15" width="20.59765625" customWidth="1"/>
  </cols>
  <sheetData>
    <row r="1" spans="2:8" ht="14.25" x14ac:dyDescent="0.3">
      <c r="D1" s="32"/>
      <c r="E1" s="32"/>
      <c r="F1" s="55" t="s">
        <v>16</v>
      </c>
      <c r="G1" s="55"/>
      <c r="H1" s="55"/>
    </row>
    <row r="2" spans="2:8" ht="20.2" customHeight="1" thickBot="1" x14ac:dyDescent="0.35">
      <c r="B2" s="31" t="s">
        <v>42</v>
      </c>
      <c r="D2" s="32"/>
      <c r="E2" s="32"/>
      <c r="F2" s="55" t="s">
        <v>17</v>
      </c>
      <c r="G2" s="55"/>
      <c r="H2" s="55"/>
    </row>
    <row r="3" spans="2:8" ht="15" customHeight="1" thickBot="1" x14ac:dyDescent="0.3">
      <c r="B3" s="38" t="s">
        <v>31</v>
      </c>
      <c r="C3" s="40" t="s">
        <v>11</v>
      </c>
      <c r="D3" s="126" t="s">
        <v>136</v>
      </c>
      <c r="E3" s="45" t="s">
        <v>32</v>
      </c>
    </row>
    <row r="4" spans="2:8" ht="15" customHeight="1" x14ac:dyDescent="0.25">
      <c r="B4" s="30">
        <v>1</v>
      </c>
      <c r="C4" s="44">
        <f>女子申込!I12</f>
        <v>0</v>
      </c>
      <c r="D4" s="127" t="str">
        <f>女子参加名簿!D3</f>
        <v>北九州市役所</v>
      </c>
      <c r="E4" s="46">
        <f>女子申込!J12</f>
        <v>0</v>
      </c>
    </row>
    <row r="5" spans="2:8" ht="15" customHeight="1" x14ac:dyDescent="0.25">
      <c r="B5" s="5">
        <v>2</v>
      </c>
      <c r="C5" s="20">
        <f>女子申込!I13</f>
        <v>0</v>
      </c>
      <c r="D5" s="128" t="str">
        <f>D4</f>
        <v>北九州市役所</v>
      </c>
      <c r="E5" s="47">
        <f>女子申込!J13</f>
        <v>0</v>
      </c>
    </row>
    <row r="6" spans="2:8" ht="15" customHeight="1" x14ac:dyDescent="0.25">
      <c r="B6" s="5">
        <v>3</v>
      </c>
      <c r="C6" s="20">
        <f>女子申込!I14</f>
        <v>0</v>
      </c>
      <c r="D6" s="128" t="str">
        <f t="shared" ref="D6:D33" si="0">D5</f>
        <v>北九州市役所</v>
      </c>
      <c r="E6" s="47">
        <f>女子申込!J14</f>
        <v>0</v>
      </c>
    </row>
    <row r="7" spans="2:8" ht="15" customHeight="1" x14ac:dyDescent="0.25">
      <c r="B7" s="5">
        <v>4</v>
      </c>
      <c r="C7" s="20">
        <f>女子申込!I15</f>
        <v>0</v>
      </c>
      <c r="D7" s="128" t="str">
        <f t="shared" si="0"/>
        <v>北九州市役所</v>
      </c>
      <c r="E7" s="47">
        <f>女子申込!J15</f>
        <v>0</v>
      </c>
    </row>
    <row r="8" spans="2:8" ht="15" customHeight="1" x14ac:dyDescent="0.25">
      <c r="B8" s="5">
        <v>5</v>
      </c>
      <c r="C8" s="20">
        <f>女子申込!I16</f>
        <v>0</v>
      </c>
      <c r="D8" s="128" t="str">
        <f t="shared" si="0"/>
        <v>北九州市役所</v>
      </c>
      <c r="E8" s="47">
        <f>女子申込!J16</f>
        <v>0</v>
      </c>
    </row>
    <row r="9" spans="2:8" ht="15" customHeight="1" x14ac:dyDescent="0.25">
      <c r="B9" s="5">
        <v>6</v>
      </c>
      <c r="C9" s="20">
        <f>女子申込!I17</f>
        <v>0</v>
      </c>
      <c r="D9" s="128" t="str">
        <f t="shared" si="0"/>
        <v>北九州市役所</v>
      </c>
      <c r="E9" s="47">
        <f>女子申込!J17</f>
        <v>0</v>
      </c>
    </row>
    <row r="10" spans="2:8" ht="15" customHeight="1" x14ac:dyDescent="0.25">
      <c r="B10" s="5">
        <v>7</v>
      </c>
      <c r="C10" s="20">
        <f>女子申込!I18</f>
        <v>0</v>
      </c>
      <c r="D10" s="128" t="str">
        <f t="shared" si="0"/>
        <v>北九州市役所</v>
      </c>
      <c r="E10" s="47">
        <f>女子申込!J18</f>
        <v>0</v>
      </c>
    </row>
    <row r="11" spans="2:8" ht="15" customHeight="1" x14ac:dyDescent="0.25">
      <c r="B11" s="5">
        <v>8</v>
      </c>
      <c r="C11" s="20">
        <f>女子申込!I19</f>
        <v>0</v>
      </c>
      <c r="D11" s="128" t="str">
        <f t="shared" si="0"/>
        <v>北九州市役所</v>
      </c>
      <c r="E11" s="47">
        <f>女子申込!J19</f>
        <v>0</v>
      </c>
    </row>
    <row r="12" spans="2:8" ht="15" customHeight="1" x14ac:dyDescent="0.25">
      <c r="B12" s="5">
        <v>9</v>
      </c>
      <c r="C12" s="20">
        <f>女子申込!I20</f>
        <v>0</v>
      </c>
      <c r="D12" s="128" t="str">
        <f t="shared" si="0"/>
        <v>北九州市役所</v>
      </c>
      <c r="E12" s="47">
        <f>女子申込!J20</f>
        <v>0</v>
      </c>
    </row>
    <row r="13" spans="2:8" ht="15" customHeight="1" x14ac:dyDescent="0.25">
      <c r="B13" s="5">
        <v>10</v>
      </c>
      <c r="C13" s="20">
        <f>女子申込!I21</f>
        <v>0</v>
      </c>
      <c r="D13" s="128" t="str">
        <f t="shared" si="0"/>
        <v>北九州市役所</v>
      </c>
      <c r="E13" s="47">
        <f>女子申込!J21</f>
        <v>0</v>
      </c>
    </row>
    <row r="14" spans="2:8" ht="15" customHeight="1" x14ac:dyDescent="0.25">
      <c r="B14" s="5">
        <v>11</v>
      </c>
      <c r="C14" s="20">
        <f>女子申込!I22</f>
        <v>0</v>
      </c>
      <c r="D14" s="128" t="str">
        <f t="shared" si="0"/>
        <v>北九州市役所</v>
      </c>
      <c r="E14" s="47">
        <f>女子申込!J22</f>
        <v>0</v>
      </c>
    </row>
    <row r="15" spans="2:8" ht="15" customHeight="1" x14ac:dyDescent="0.25">
      <c r="B15" s="5">
        <v>12</v>
      </c>
      <c r="C15" s="20">
        <f>女子申込!I23</f>
        <v>0</v>
      </c>
      <c r="D15" s="128" t="str">
        <f t="shared" si="0"/>
        <v>北九州市役所</v>
      </c>
      <c r="E15" s="47">
        <f>女子申込!J23</f>
        <v>0</v>
      </c>
    </row>
    <row r="16" spans="2:8" ht="15" customHeight="1" x14ac:dyDescent="0.25">
      <c r="B16" s="5">
        <v>13</v>
      </c>
      <c r="C16" s="20">
        <f>女子申込!I24</f>
        <v>0</v>
      </c>
      <c r="D16" s="128" t="str">
        <f t="shared" si="0"/>
        <v>北九州市役所</v>
      </c>
      <c r="E16" s="47">
        <f>女子申込!J24</f>
        <v>0</v>
      </c>
    </row>
    <row r="17" spans="2:5" ht="15" customHeight="1" x14ac:dyDescent="0.25">
      <c r="B17" s="5">
        <v>14</v>
      </c>
      <c r="C17" s="20">
        <f>女子申込!I25</f>
        <v>0</v>
      </c>
      <c r="D17" s="128" t="str">
        <f t="shared" si="0"/>
        <v>北九州市役所</v>
      </c>
      <c r="E17" s="47">
        <f>女子申込!J25</f>
        <v>0</v>
      </c>
    </row>
    <row r="18" spans="2:5" ht="15" customHeight="1" x14ac:dyDescent="0.25">
      <c r="B18" s="5">
        <v>15</v>
      </c>
      <c r="C18" s="20">
        <f>女子申込!I26</f>
        <v>0</v>
      </c>
      <c r="D18" s="128" t="str">
        <f t="shared" si="0"/>
        <v>北九州市役所</v>
      </c>
      <c r="E18" s="47">
        <f>女子申込!J26</f>
        <v>0</v>
      </c>
    </row>
    <row r="19" spans="2:5" ht="15" customHeight="1" x14ac:dyDescent="0.25">
      <c r="B19" s="5">
        <v>16</v>
      </c>
      <c r="C19" s="20">
        <f>女子申込!I27</f>
        <v>0</v>
      </c>
      <c r="D19" s="128" t="str">
        <f t="shared" si="0"/>
        <v>北九州市役所</v>
      </c>
      <c r="E19" s="47">
        <f>女子申込!J27</f>
        <v>0</v>
      </c>
    </row>
    <row r="20" spans="2:5" ht="15" customHeight="1" x14ac:dyDescent="0.25">
      <c r="B20" s="5">
        <v>17</v>
      </c>
      <c r="C20" s="20">
        <f>女子申込!I28</f>
        <v>0</v>
      </c>
      <c r="D20" s="128" t="str">
        <f t="shared" si="0"/>
        <v>北九州市役所</v>
      </c>
      <c r="E20" s="47">
        <f>女子申込!J28</f>
        <v>0</v>
      </c>
    </row>
    <row r="21" spans="2:5" ht="15" customHeight="1" x14ac:dyDescent="0.25">
      <c r="B21" s="5">
        <v>18</v>
      </c>
      <c r="C21" s="20">
        <f>女子申込!I29</f>
        <v>0</v>
      </c>
      <c r="D21" s="128" t="str">
        <f t="shared" si="0"/>
        <v>北九州市役所</v>
      </c>
      <c r="E21" s="47">
        <f>女子申込!J29</f>
        <v>0</v>
      </c>
    </row>
    <row r="22" spans="2:5" ht="15" customHeight="1" x14ac:dyDescent="0.25">
      <c r="B22" s="5">
        <v>19</v>
      </c>
      <c r="C22" s="20">
        <f>女子申込!I30</f>
        <v>0</v>
      </c>
      <c r="D22" s="128" t="str">
        <f t="shared" si="0"/>
        <v>北九州市役所</v>
      </c>
      <c r="E22" s="47">
        <f>女子申込!J30</f>
        <v>0</v>
      </c>
    </row>
    <row r="23" spans="2:5" ht="15" customHeight="1" x14ac:dyDescent="0.25">
      <c r="B23" s="5">
        <v>20</v>
      </c>
      <c r="C23" s="20">
        <f>女子申込!I31</f>
        <v>0</v>
      </c>
      <c r="D23" s="128" t="str">
        <f t="shared" si="0"/>
        <v>北九州市役所</v>
      </c>
      <c r="E23" s="47">
        <f>女子申込!J31</f>
        <v>0</v>
      </c>
    </row>
    <row r="24" spans="2:5" ht="15" customHeight="1" x14ac:dyDescent="0.25">
      <c r="B24" s="5">
        <v>21</v>
      </c>
      <c r="C24" s="20">
        <f>女子申込!I32</f>
        <v>0</v>
      </c>
      <c r="D24" s="128" t="str">
        <f t="shared" si="0"/>
        <v>北九州市役所</v>
      </c>
      <c r="E24" s="47">
        <f>女子申込!J32</f>
        <v>0</v>
      </c>
    </row>
    <row r="25" spans="2:5" ht="15" customHeight="1" x14ac:dyDescent="0.25">
      <c r="B25" s="5">
        <v>22</v>
      </c>
      <c r="C25" s="20">
        <f>女子申込!I33</f>
        <v>0</v>
      </c>
      <c r="D25" s="128" t="str">
        <f t="shared" si="0"/>
        <v>北九州市役所</v>
      </c>
      <c r="E25" s="47">
        <f>女子申込!J33</f>
        <v>0</v>
      </c>
    </row>
    <row r="26" spans="2:5" ht="15" customHeight="1" x14ac:dyDescent="0.25">
      <c r="B26" s="5">
        <v>23</v>
      </c>
      <c r="C26" s="20">
        <f>女子申込!I34</f>
        <v>0</v>
      </c>
      <c r="D26" s="128" t="str">
        <f t="shared" si="0"/>
        <v>北九州市役所</v>
      </c>
      <c r="E26" s="47">
        <f>女子申込!J34</f>
        <v>0</v>
      </c>
    </row>
    <row r="27" spans="2:5" ht="15" customHeight="1" x14ac:dyDescent="0.25">
      <c r="B27" s="5">
        <v>24</v>
      </c>
      <c r="C27" s="20">
        <f>女子申込!I35</f>
        <v>0</v>
      </c>
      <c r="D27" s="128" t="str">
        <f t="shared" si="0"/>
        <v>北九州市役所</v>
      </c>
      <c r="E27" s="47">
        <f>女子申込!J35</f>
        <v>0</v>
      </c>
    </row>
    <row r="28" spans="2:5" ht="15" customHeight="1" x14ac:dyDescent="0.25">
      <c r="B28" s="5">
        <v>25</v>
      </c>
      <c r="C28" s="20">
        <f>女子申込!I36</f>
        <v>0</v>
      </c>
      <c r="D28" s="128" t="str">
        <f t="shared" si="0"/>
        <v>北九州市役所</v>
      </c>
      <c r="E28" s="47">
        <f>女子申込!J36</f>
        <v>0</v>
      </c>
    </row>
    <row r="29" spans="2:5" ht="15" customHeight="1" x14ac:dyDescent="0.25">
      <c r="B29" s="5">
        <v>26</v>
      </c>
      <c r="C29" s="20">
        <f>女子申込!I37</f>
        <v>0</v>
      </c>
      <c r="D29" s="128" t="str">
        <f t="shared" si="0"/>
        <v>北九州市役所</v>
      </c>
      <c r="E29" s="47">
        <f>女子申込!J37</f>
        <v>0</v>
      </c>
    </row>
    <row r="30" spans="2:5" ht="15" customHeight="1" x14ac:dyDescent="0.25">
      <c r="B30" s="5">
        <v>27</v>
      </c>
      <c r="C30" s="20">
        <f>女子申込!I38</f>
        <v>0</v>
      </c>
      <c r="D30" s="128" t="str">
        <f t="shared" si="0"/>
        <v>北九州市役所</v>
      </c>
      <c r="E30" s="47">
        <f>女子申込!J38</f>
        <v>0</v>
      </c>
    </row>
    <row r="31" spans="2:5" ht="15" customHeight="1" x14ac:dyDescent="0.25">
      <c r="B31" s="5">
        <v>28</v>
      </c>
      <c r="C31" s="20">
        <f>女子申込!I39</f>
        <v>0</v>
      </c>
      <c r="D31" s="128" t="str">
        <f t="shared" si="0"/>
        <v>北九州市役所</v>
      </c>
      <c r="E31" s="47">
        <f>女子申込!J39</f>
        <v>0</v>
      </c>
    </row>
    <row r="32" spans="2:5" ht="15" customHeight="1" x14ac:dyDescent="0.25">
      <c r="B32" s="5">
        <v>29</v>
      </c>
      <c r="C32" s="20">
        <f>女子申込!I40</f>
        <v>0</v>
      </c>
      <c r="D32" s="128" t="str">
        <f t="shared" si="0"/>
        <v>北九州市役所</v>
      </c>
      <c r="E32" s="47">
        <f>女子申込!J40</f>
        <v>0</v>
      </c>
    </row>
    <row r="33" spans="2:6" ht="15" customHeight="1" thickBot="1" x14ac:dyDescent="0.3">
      <c r="B33" s="6">
        <v>30</v>
      </c>
      <c r="C33" s="21">
        <f>女子申込!I41</f>
        <v>0</v>
      </c>
      <c r="D33" s="129" t="str">
        <f t="shared" si="0"/>
        <v>北九州市役所</v>
      </c>
      <c r="E33" s="48">
        <f>女子申込!J41</f>
        <v>0</v>
      </c>
    </row>
    <row r="34" spans="2:6" ht="15" customHeight="1" x14ac:dyDescent="0.25"/>
    <row r="35" spans="2:6" ht="15" customHeight="1" thickBot="1" x14ac:dyDescent="0.35">
      <c r="B35" s="31" t="s">
        <v>44</v>
      </c>
    </row>
    <row r="36" spans="2:6" ht="15" customHeight="1" thickBot="1" x14ac:dyDescent="0.3">
      <c r="B36" s="38" t="s">
        <v>31</v>
      </c>
      <c r="C36" s="230" t="s">
        <v>11</v>
      </c>
      <c r="D36" s="301"/>
      <c r="E36" s="126" t="s">
        <v>136</v>
      </c>
      <c r="F36" s="45" t="s">
        <v>32</v>
      </c>
    </row>
    <row r="37" spans="2:6" ht="15" customHeight="1" x14ac:dyDescent="0.25">
      <c r="B37" s="30">
        <v>1</v>
      </c>
      <c r="C37" s="44">
        <f>女子申込!M12</f>
        <v>0</v>
      </c>
      <c r="D37" s="50">
        <f>女子申込!N12</f>
        <v>0</v>
      </c>
      <c r="E37" s="130" t="str">
        <f>女子参加名簿!D3</f>
        <v>北九州市役所</v>
      </c>
      <c r="F37" s="46">
        <f>女子申込!O12</f>
        <v>0</v>
      </c>
    </row>
    <row r="38" spans="2:6" ht="15" customHeight="1" x14ac:dyDescent="0.25">
      <c r="B38" s="5">
        <v>2</v>
      </c>
      <c r="C38" s="20">
        <f>女子申込!M13</f>
        <v>0</v>
      </c>
      <c r="D38" s="51">
        <f>女子申込!N13</f>
        <v>0</v>
      </c>
      <c r="E38" s="124" t="str">
        <f>E37</f>
        <v>北九州市役所</v>
      </c>
      <c r="F38" s="47">
        <f>女子申込!O13</f>
        <v>0</v>
      </c>
    </row>
    <row r="39" spans="2:6" ht="15" customHeight="1" x14ac:dyDescent="0.25">
      <c r="B39" s="5">
        <v>3</v>
      </c>
      <c r="C39" s="20">
        <f>女子申込!M14</f>
        <v>0</v>
      </c>
      <c r="D39" s="51">
        <f>女子申込!N14</f>
        <v>0</v>
      </c>
      <c r="E39" s="124" t="str">
        <f t="shared" ref="E39:E51" si="1">E38</f>
        <v>北九州市役所</v>
      </c>
      <c r="F39" s="47">
        <f>女子申込!O14</f>
        <v>0</v>
      </c>
    </row>
    <row r="40" spans="2:6" ht="15" customHeight="1" x14ac:dyDescent="0.25">
      <c r="B40" s="5">
        <v>4</v>
      </c>
      <c r="C40" s="20">
        <f>女子申込!M15</f>
        <v>0</v>
      </c>
      <c r="D40" s="51">
        <f>女子申込!N15</f>
        <v>0</v>
      </c>
      <c r="E40" s="124" t="str">
        <f t="shared" si="1"/>
        <v>北九州市役所</v>
      </c>
      <c r="F40" s="47">
        <f>女子申込!O15</f>
        <v>0</v>
      </c>
    </row>
    <row r="41" spans="2:6" ht="15" customHeight="1" x14ac:dyDescent="0.25">
      <c r="B41" s="5">
        <v>5</v>
      </c>
      <c r="C41" s="20">
        <f>女子申込!M16</f>
        <v>0</v>
      </c>
      <c r="D41" s="51">
        <f>女子申込!N16</f>
        <v>0</v>
      </c>
      <c r="E41" s="124" t="str">
        <f t="shared" si="1"/>
        <v>北九州市役所</v>
      </c>
      <c r="F41" s="47">
        <f>女子申込!O16</f>
        <v>0</v>
      </c>
    </row>
    <row r="42" spans="2:6" ht="15" customHeight="1" x14ac:dyDescent="0.25">
      <c r="B42" s="5">
        <v>6</v>
      </c>
      <c r="C42" s="20">
        <f>女子申込!M17</f>
        <v>0</v>
      </c>
      <c r="D42" s="51">
        <f>女子申込!N17</f>
        <v>0</v>
      </c>
      <c r="E42" s="124" t="str">
        <f t="shared" si="1"/>
        <v>北九州市役所</v>
      </c>
      <c r="F42" s="47">
        <f>女子申込!O17</f>
        <v>0</v>
      </c>
    </row>
    <row r="43" spans="2:6" ht="15" customHeight="1" x14ac:dyDescent="0.25">
      <c r="B43" s="5">
        <v>7</v>
      </c>
      <c r="C43" s="20">
        <f>女子申込!M18</f>
        <v>0</v>
      </c>
      <c r="D43" s="51">
        <f>女子申込!N18</f>
        <v>0</v>
      </c>
      <c r="E43" s="124" t="str">
        <f t="shared" si="1"/>
        <v>北九州市役所</v>
      </c>
      <c r="F43" s="47">
        <f>女子申込!O18</f>
        <v>0</v>
      </c>
    </row>
    <row r="44" spans="2:6" ht="15" customHeight="1" x14ac:dyDescent="0.25">
      <c r="B44" s="5">
        <v>8</v>
      </c>
      <c r="C44" s="20">
        <f>女子申込!M19</f>
        <v>0</v>
      </c>
      <c r="D44" s="51">
        <f>女子申込!N19</f>
        <v>0</v>
      </c>
      <c r="E44" s="124" t="str">
        <f t="shared" si="1"/>
        <v>北九州市役所</v>
      </c>
      <c r="F44" s="47">
        <f>女子申込!O19</f>
        <v>0</v>
      </c>
    </row>
    <row r="45" spans="2:6" ht="15" customHeight="1" x14ac:dyDescent="0.25">
      <c r="B45" s="5">
        <v>9</v>
      </c>
      <c r="C45" s="20">
        <f>女子申込!M20</f>
        <v>0</v>
      </c>
      <c r="D45" s="51">
        <f>女子申込!N20</f>
        <v>0</v>
      </c>
      <c r="E45" s="124" t="str">
        <f t="shared" si="1"/>
        <v>北九州市役所</v>
      </c>
      <c r="F45" s="47">
        <f>女子申込!O20</f>
        <v>0</v>
      </c>
    </row>
    <row r="46" spans="2:6" ht="15" customHeight="1" x14ac:dyDescent="0.25">
      <c r="B46" s="5">
        <v>10</v>
      </c>
      <c r="C46" s="20">
        <f>女子申込!M21</f>
        <v>0</v>
      </c>
      <c r="D46" s="51">
        <f>女子申込!N21</f>
        <v>0</v>
      </c>
      <c r="E46" s="124" t="str">
        <f t="shared" si="1"/>
        <v>北九州市役所</v>
      </c>
      <c r="F46" s="47">
        <f>女子申込!O21</f>
        <v>0</v>
      </c>
    </row>
    <row r="47" spans="2:6" ht="15" customHeight="1" x14ac:dyDescent="0.25">
      <c r="B47" s="5">
        <v>11</v>
      </c>
      <c r="C47" s="20">
        <f>女子申込!M22</f>
        <v>0</v>
      </c>
      <c r="D47" s="51">
        <f>女子申込!N22</f>
        <v>0</v>
      </c>
      <c r="E47" s="124" t="str">
        <f t="shared" si="1"/>
        <v>北九州市役所</v>
      </c>
      <c r="F47" s="47">
        <f>女子申込!O22</f>
        <v>0</v>
      </c>
    </row>
    <row r="48" spans="2:6" ht="15" customHeight="1" x14ac:dyDescent="0.25">
      <c r="B48" s="5">
        <v>12</v>
      </c>
      <c r="C48" s="20">
        <f>女子申込!M23</f>
        <v>0</v>
      </c>
      <c r="D48" s="51">
        <f>女子申込!N23</f>
        <v>0</v>
      </c>
      <c r="E48" s="124" t="str">
        <f t="shared" si="1"/>
        <v>北九州市役所</v>
      </c>
      <c r="F48" s="47">
        <f>女子申込!O23</f>
        <v>0</v>
      </c>
    </row>
    <row r="49" spans="2:6" ht="15" customHeight="1" x14ac:dyDescent="0.25">
      <c r="B49" s="5">
        <v>13</v>
      </c>
      <c r="C49" s="20">
        <f>女子申込!M24</f>
        <v>0</v>
      </c>
      <c r="D49" s="51">
        <f>女子申込!N24</f>
        <v>0</v>
      </c>
      <c r="E49" s="124" t="str">
        <f t="shared" si="1"/>
        <v>北九州市役所</v>
      </c>
      <c r="F49" s="47">
        <f>女子申込!O24</f>
        <v>0</v>
      </c>
    </row>
    <row r="50" spans="2:6" ht="15" customHeight="1" x14ac:dyDescent="0.25">
      <c r="B50" s="5">
        <v>14</v>
      </c>
      <c r="C50" s="20">
        <f>女子申込!M25</f>
        <v>0</v>
      </c>
      <c r="D50" s="51">
        <f>女子申込!N25</f>
        <v>0</v>
      </c>
      <c r="E50" s="124" t="str">
        <f t="shared" si="1"/>
        <v>北九州市役所</v>
      </c>
      <c r="F50" s="47">
        <f>女子申込!O25</f>
        <v>0</v>
      </c>
    </row>
    <row r="51" spans="2:6" ht="15" customHeight="1" thickBot="1" x14ac:dyDescent="0.3">
      <c r="B51" s="6">
        <v>15</v>
      </c>
      <c r="C51" s="21">
        <f>女子申込!M26</f>
        <v>0</v>
      </c>
      <c r="D51" s="52">
        <f>女子申込!N26</f>
        <v>0</v>
      </c>
      <c r="E51" s="125" t="str">
        <f t="shared" si="1"/>
        <v>北九州市役所</v>
      </c>
      <c r="F51" s="48">
        <f>女子申込!O26</f>
        <v>0</v>
      </c>
    </row>
    <row r="52" spans="2:6" ht="15" customHeight="1" x14ac:dyDescent="0.25"/>
    <row r="53" spans="2:6" ht="15" customHeight="1" x14ac:dyDescent="0.25"/>
    <row r="54" spans="2:6" ht="15" customHeight="1" thickBot="1" x14ac:dyDescent="0.35">
      <c r="B54" s="31" t="s">
        <v>43</v>
      </c>
    </row>
    <row r="55" spans="2:6" ht="15" customHeight="1" thickBot="1" x14ac:dyDescent="0.3">
      <c r="B55" s="38" t="s">
        <v>31</v>
      </c>
      <c r="C55" s="119" t="s">
        <v>11</v>
      </c>
      <c r="D55" s="45" t="s">
        <v>136</v>
      </c>
    </row>
    <row r="56" spans="2:6" ht="15" customHeight="1" x14ac:dyDescent="0.25">
      <c r="B56" s="30">
        <v>1</v>
      </c>
      <c r="C56" s="44">
        <f>女子申込!I49</f>
        <v>0</v>
      </c>
      <c r="D56" s="46" t="str">
        <f>女子参加名簿!D3</f>
        <v>北九州市役所</v>
      </c>
    </row>
    <row r="57" spans="2:6" ht="15" customHeight="1" x14ac:dyDescent="0.25">
      <c r="B57" s="5">
        <v>2</v>
      </c>
      <c r="C57" s="117">
        <f>女子申込!I50</f>
        <v>0</v>
      </c>
      <c r="D57" s="47" t="str">
        <f>D56</f>
        <v>北九州市役所</v>
      </c>
    </row>
    <row r="58" spans="2:6" ht="15" customHeight="1" x14ac:dyDescent="0.25">
      <c r="B58" s="5">
        <v>3</v>
      </c>
      <c r="C58" s="117">
        <f>女子申込!I51</f>
        <v>0</v>
      </c>
      <c r="D58" s="47" t="str">
        <f t="shared" ref="D58:D85" si="2">D57</f>
        <v>北九州市役所</v>
      </c>
    </row>
    <row r="59" spans="2:6" ht="15" customHeight="1" x14ac:dyDescent="0.25">
      <c r="B59" s="5">
        <v>4</v>
      </c>
      <c r="C59" s="117">
        <f>女子申込!I52</f>
        <v>0</v>
      </c>
      <c r="D59" s="47" t="str">
        <f t="shared" si="2"/>
        <v>北九州市役所</v>
      </c>
    </row>
    <row r="60" spans="2:6" ht="15" customHeight="1" x14ac:dyDescent="0.25">
      <c r="B60" s="5">
        <v>5</v>
      </c>
      <c r="C60" s="117">
        <f>女子申込!I53</f>
        <v>0</v>
      </c>
      <c r="D60" s="47" t="str">
        <f t="shared" si="2"/>
        <v>北九州市役所</v>
      </c>
    </row>
    <row r="61" spans="2:6" ht="15" customHeight="1" x14ac:dyDescent="0.25">
      <c r="B61" s="5">
        <v>6</v>
      </c>
      <c r="C61" s="117">
        <f>女子申込!I54</f>
        <v>0</v>
      </c>
      <c r="D61" s="47" t="str">
        <f t="shared" si="2"/>
        <v>北九州市役所</v>
      </c>
    </row>
    <row r="62" spans="2:6" ht="15" customHeight="1" x14ac:dyDescent="0.25">
      <c r="B62" s="5">
        <v>7</v>
      </c>
      <c r="C62" s="117">
        <f>女子申込!I55</f>
        <v>0</v>
      </c>
      <c r="D62" s="47" t="str">
        <f t="shared" si="2"/>
        <v>北九州市役所</v>
      </c>
    </row>
    <row r="63" spans="2:6" ht="15" customHeight="1" x14ac:dyDescent="0.25">
      <c r="B63" s="5">
        <v>8</v>
      </c>
      <c r="C63" s="117">
        <f>女子申込!I56</f>
        <v>0</v>
      </c>
      <c r="D63" s="47" t="str">
        <f t="shared" si="2"/>
        <v>北九州市役所</v>
      </c>
    </row>
    <row r="64" spans="2:6" ht="15" customHeight="1" x14ac:dyDescent="0.25">
      <c r="B64" s="5">
        <v>9</v>
      </c>
      <c r="C64" s="117">
        <f>女子申込!I57</f>
        <v>0</v>
      </c>
      <c r="D64" s="47" t="str">
        <f t="shared" si="2"/>
        <v>北九州市役所</v>
      </c>
    </row>
    <row r="65" spans="2:4" ht="15" customHeight="1" x14ac:dyDescent="0.25">
      <c r="B65" s="5">
        <v>10</v>
      </c>
      <c r="C65" s="117">
        <f>女子申込!I58</f>
        <v>0</v>
      </c>
      <c r="D65" s="47" t="str">
        <f t="shared" si="2"/>
        <v>北九州市役所</v>
      </c>
    </row>
    <row r="66" spans="2:4" ht="15" customHeight="1" x14ac:dyDescent="0.25">
      <c r="B66" s="5">
        <v>11</v>
      </c>
      <c r="C66" s="117">
        <f>女子申込!I59</f>
        <v>0</v>
      </c>
      <c r="D66" s="47" t="str">
        <f t="shared" si="2"/>
        <v>北九州市役所</v>
      </c>
    </row>
    <row r="67" spans="2:4" ht="15" customHeight="1" x14ac:dyDescent="0.25">
      <c r="B67" s="5">
        <v>12</v>
      </c>
      <c r="C67" s="117">
        <f>女子申込!I60</f>
        <v>0</v>
      </c>
      <c r="D67" s="47" t="str">
        <f t="shared" si="2"/>
        <v>北九州市役所</v>
      </c>
    </row>
    <row r="68" spans="2:4" ht="15" customHeight="1" x14ac:dyDescent="0.25">
      <c r="B68" s="5">
        <v>13</v>
      </c>
      <c r="C68" s="117">
        <f>女子申込!I61</f>
        <v>0</v>
      </c>
      <c r="D68" s="47" t="str">
        <f t="shared" si="2"/>
        <v>北九州市役所</v>
      </c>
    </row>
    <row r="69" spans="2:4" ht="15" customHeight="1" x14ac:dyDescent="0.25">
      <c r="B69" s="5">
        <v>14</v>
      </c>
      <c r="C69" s="117">
        <f>女子申込!I62</f>
        <v>0</v>
      </c>
      <c r="D69" s="47" t="str">
        <f t="shared" si="2"/>
        <v>北九州市役所</v>
      </c>
    </row>
    <row r="70" spans="2:4" ht="15" customHeight="1" x14ac:dyDescent="0.25">
      <c r="B70" s="5">
        <v>15</v>
      </c>
      <c r="C70" s="117">
        <f>女子申込!I63</f>
        <v>0</v>
      </c>
      <c r="D70" s="47" t="str">
        <f t="shared" si="2"/>
        <v>北九州市役所</v>
      </c>
    </row>
    <row r="71" spans="2:4" ht="15" customHeight="1" x14ac:dyDescent="0.25">
      <c r="B71" s="5">
        <v>16</v>
      </c>
      <c r="C71" s="117">
        <f>女子申込!I64</f>
        <v>0</v>
      </c>
      <c r="D71" s="47" t="str">
        <f t="shared" si="2"/>
        <v>北九州市役所</v>
      </c>
    </row>
    <row r="72" spans="2:4" ht="15" customHeight="1" x14ac:dyDescent="0.25">
      <c r="B72" s="5">
        <v>17</v>
      </c>
      <c r="C72" s="117">
        <f>女子申込!I65</f>
        <v>0</v>
      </c>
      <c r="D72" s="47" t="str">
        <f t="shared" si="2"/>
        <v>北九州市役所</v>
      </c>
    </row>
    <row r="73" spans="2:4" ht="15" customHeight="1" x14ac:dyDescent="0.25">
      <c r="B73" s="5">
        <v>18</v>
      </c>
      <c r="C73" s="117">
        <f>女子申込!I66</f>
        <v>0</v>
      </c>
      <c r="D73" s="47" t="str">
        <f t="shared" si="2"/>
        <v>北九州市役所</v>
      </c>
    </row>
    <row r="74" spans="2:4" ht="15" customHeight="1" x14ac:dyDescent="0.25">
      <c r="B74" s="5">
        <v>19</v>
      </c>
      <c r="C74" s="117">
        <f>女子申込!I67</f>
        <v>0</v>
      </c>
      <c r="D74" s="47" t="str">
        <f t="shared" si="2"/>
        <v>北九州市役所</v>
      </c>
    </row>
    <row r="75" spans="2:4" ht="15" customHeight="1" x14ac:dyDescent="0.25">
      <c r="B75" s="5">
        <v>20</v>
      </c>
      <c r="C75" s="117">
        <f>女子申込!I68</f>
        <v>0</v>
      </c>
      <c r="D75" s="47" t="str">
        <f t="shared" si="2"/>
        <v>北九州市役所</v>
      </c>
    </row>
    <row r="76" spans="2:4" ht="15" customHeight="1" x14ac:dyDescent="0.25">
      <c r="B76" s="5">
        <v>21</v>
      </c>
      <c r="C76" s="117">
        <f>女子申込!I69</f>
        <v>0</v>
      </c>
      <c r="D76" s="47" t="str">
        <f t="shared" si="2"/>
        <v>北九州市役所</v>
      </c>
    </row>
    <row r="77" spans="2:4" ht="15" customHeight="1" x14ac:dyDescent="0.25">
      <c r="B77" s="5">
        <v>22</v>
      </c>
      <c r="C77" s="117">
        <f>女子申込!I70</f>
        <v>0</v>
      </c>
      <c r="D77" s="47" t="str">
        <f t="shared" si="2"/>
        <v>北九州市役所</v>
      </c>
    </row>
    <row r="78" spans="2:4" ht="15" customHeight="1" x14ac:dyDescent="0.25">
      <c r="B78" s="5">
        <v>23</v>
      </c>
      <c r="C78" s="117">
        <f>女子申込!I71</f>
        <v>0</v>
      </c>
      <c r="D78" s="47" t="str">
        <f t="shared" si="2"/>
        <v>北九州市役所</v>
      </c>
    </row>
    <row r="79" spans="2:4" ht="15" customHeight="1" x14ac:dyDescent="0.25">
      <c r="B79" s="5">
        <v>24</v>
      </c>
      <c r="C79" s="117">
        <f>女子申込!I72</f>
        <v>0</v>
      </c>
      <c r="D79" s="47" t="str">
        <f t="shared" si="2"/>
        <v>北九州市役所</v>
      </c>
    </row>
    <row r="80" spans="2:4" ht="15" customHeight="1" x14ac:dyDescent="0.25">
      <c r="B80" s="5">
        <v>25</v>
      </c>
      <c r="C80" s="117">
        <f>女子申込!I73</f>
        <v>0</v>
      </c>
      <c r="D80" s="47" t="str">
        <f t="shared" si="2"/>
        <v>北九州市役所</v>
      </c>
    </row>
    <row r="81" spans="2:5" ht="15" customHeight="1" x14ac:dyDescent="0.25">
      <c r="B81" s="5">
        <v>26</v>
      </c>
      <c r="C81" s="117">
        <f>女子申込!I74</f>
        <v>0</v>
      </c>
      <c r="D81" s="47" t="str">
        <f t="shared" si="2"/>
        <v>北九州市役所</v>
      </c>
    </row>
    <row r="82" spans="2:5" ht="15" customHeight="1" x14ac:dyDescent="0.25">
      <c r="B82" s="5">
        <v>27</v>
      </c>
      <c r="C82" s="117">
        <f>女子申込!I75</f>
        <v>0</v>
      </c>
      <c r="D82" s="47" t="str">
        <f t="shared" si="2"/>
        <v>北九州市役所</v>
      </c>
    </row>
    <row r="83" spans="2:5" ht="15" customHeight="1" x14ac:dyDescent="0.25">
      <c r="B83" s="5">
        <v>28</v>
      </c>
      <c r="C83" s="117">
        <f>女子申込!I76</f>
        <v>0</v>
      </c>
      <c r="D83" s="47" t="str">
        <f t="shared" si="2"/>
        <v>北九州市役所</v>
      </c>
    </row>
    <row r="84" spans="2:5" ht="15" customHeight="1" x14ac:dyDescent="0.25">
      <c r="B84" s="5">
        <v>29</v>
      </c>
      <c r="C84" s="117">
        <f>女子申込!I77</f>
        <v>0</v>
      </c>
      <c r="D84" s="47" t="str">
        <f t="shared" si="2"/>
        <v>北九州市役所</v>
      </c>
    </row>
    <row r="85" spans="2:5" ht="15" customHeight="1" thickBot="1" x14ac:dyDescent="0.3">
      <c r="B85" s="6">
        <v>30</v>
      </c>
      <c r="C85" s="21">
        <f>女子申込!I78</f>
        <v>0</v>
      </c>
      <c r="D85" s="48" t="str">
        <f t="shared" si="2"/>
        <v>北九州市役所</v>
      </c>
      <c r="E85" s="122"/>
    </row>
    <row r="86" spans="2:5" ht="15" customHeight="1" x14ac:dyDescent="0.25"/>
    <row r="87" spans="2:5" ht="15" customHeight="1" thickBot="1" x14ac:dyDescent="0.35">
      <c r="B87" s="31" t="s">
        <v>45</v>
      </c>
    </row>
    <row r="88" spans="2:5" ht="15" customHeight="1" thickBot="1" x14ac:dyDescent="0.3">
      <c r="B88" s="38" t="s">
        <v>31</v>
      </c>
      <c r="C88" s="230" t="s">
        <v>11</v>
      </c>
      <c r="D88" s="301"/>
      <c r="E88" s="45" t="s">
        <v>136</v>
      </c>
    </row>
    <row r="89" spans="2:5" ht="15" customHeight="1" x14ac:dyDescent="0.25">
      <c r="B89" s="30">
        <v>1</v>
      </c>
      <c r="C89" s="44">
        <f>女子申込!M49</f>
        <v>0</v>
      </c>
      <c r="D89" s="50">
        <f>女子申込!N49</f>
        <v>0</v>
      </c>
      <c r="E89" s="131" t="str">
        <f>女子参加名簿!D3</f>
        <v>北九州市役所</v>
      </c>
    </row>
    <row r="90" spans="2:5" ht="15" customHeight="1" x14ac:dyDescent="0.25">
      <c r="B90" s="5">
        <v>2</v>
      </c>
      <c r="C90" s="20">
        <f>女子申込!M50</f>
        <v>0</v>
      </c>
      <c r="D90" s="51">
        <f>女子申込!N50</f>
        <v>0</v>
      </c>
      <c r="E90" s="42" t="str">
        <f>E89</f>
        <v>北九州市役所</v>
      </c>
    </row>
    <row r="91" spans="2:5" ht="15" customHeight="1" x14ac:dyDescent="0.25">
      <c r="B91" s="5">
        <v>3</v>
      </c>
      <c r="C91" s="20">
        <f>女子申込!M51</f>
        <v>0</v>
      </c>
      <c r="D91" s="51">
        <f>女子申込!N51</f>
        <v>0</v>
      </c>
      <c r="E91" s="42" t="str">
        <f t="shared" ref="E91:E103" si="3">E90</f>
        <v>北九州市役所</v>
      </c>
    </row>
    <row r="92" spans="2:5" ht="15" customHeight="1" x14ac:dyDescent="0.25">
      <c r="B92" s="5">
        <v>4</v>
      </c>
      <c r="C92" s="20">
        <f>女子申込!M52</f>
        <v>0</v>
      </c>
      <c r="D92" s="51">
        <f>女子申込!N52</f>
        <v>0</v>
      </c>
      <c r="E92" s="42" t="str">
        <f t="shared" si="3"/>
        <v>北九州市役所</v>
      </c>
    </row>
    <row r="93" spans="2:5" ht="15" customHeight="1" x14ac:dyDescent="0.25">
      <c r="B93" s="5">
        <v>5</v>
      </c>
      <c r="C93" s="20">
        <f>女子申込!M53</f>
        <v>0</v>
      </c>
      <c r="D93" s="51">
        <f>女子申込!N53</f>
        <v>0</v>
      </c>
      <c r="E93" s="42" t="str">
        <f t="shared" si="3"/>
        <v>北九州市役所</v>
      </c>
    </row>
    <row r="94" spans="2:5" ht="15" customHeight="1" x14ac:dyDescent="0.25">
      <c r="B94" s="5">
        <v>6</v>
      </c>
      <c r="C94" s="20">
        <f>女子申込!M54</f>
        <v>0</v>
      </c>
      <c r="D94" s="51">
        <f>女子申込!N54</f>
        <v>0</v>
      </c>
      <c r="E94" s="42" t="str">
        <f t="shared" si="3"/>
        <v>北九州市役所</v>
      </c>
    </row>
    <row r="95" spans="2:5" ht="15" customHeight="1" x14ac:dyDescent="0.25">
      <c r="B95" s="5">
        <v>7</v>
      </c>
      <c r="C95" s="20">
        <f>女子申込!M55</f>
        <v>0</v>
      </c>
      <c r="D95" s="51">
        <f>女子申込!N55</f>
        <v>0</v>
      </c>
      <c r="E95" s="42" t="str">
        <f t="shared" si="3"/>
        <v>北九州市役所</v>
      </c>
    </row>
    <row r="96" spans="2:5" ht="15" customHeight="1" x14ac:dyDescent="0.25">
      <c r="B96" s="5">
        <v>8</v>
      </c>
      <c r="C96" s="20">
        <f>女子申込!M56</f>
        <v>0</v>
      </c>
      <c r="D96" s="51">
        <f>女子申込!N56</f>
        <v>0</v>
      </c>
      <c r="E96" s="42" t="str">
        <f t="shared" si="3"/>
        <v>北九州市役所</v>
      </c>
    </row>
    <row r="97" spans="2:5" ht="15" customHeight="1" x14ac:dyDescent="0.25">
      <c r="B97" s="5">
        <v>9</v>
      </c>
      <c r="C97" s="20">
        <f>女子申込!M57</f>
        <v>0</v>
      </c>
      <c r="D97" s="51">
        <f>女子申込!N57</f>
        <v>0</v>
      </c>
      <c r="E97" s="42" t="str">
        <f t="shared" si="3"/>
        <v>北九州市役所</v>
      </c>
    </row>
    <row r="98" spans="2:5" ht="15" customHeight="1" x14ac:dyDescent="0.25">
      <c r="B98" s="5">
        <v>10</v>
      </c>
      <c r="C98" s="20">
        <f>女子申込!M58</f>
        <v>0</v>
      </c>
      <c r="D98" s="51">
        <f>女子申込!N58</f>
        <v>0</v>
      </c>
      <c r="E98" s="42" t="str">
        <f t="shared" si="3"/>
        <v>北九州市役所</v>
      </c>
    </row>
    <row r="99" spans="2:5" ht="15" customHeight="1" x14ac:dyDescent="0.25">
      <c r="B99" s="5">
        <v>11</v>
      </c>
      <c r="C99" s="20">
        <f>女子申込!M59</f>
        <v>0</v>
      </c>
      <c r="D99" s="51">
        <f>女子申込!N59</f>
        <v>0</v>
      </c>
      <c r="E99" s="42" t="str">
        <f t="shared" si="3"/>
        <v>北九州市役所</v>
      </c>
    </row>
    <row r="100" spans="2:5" ht="15" customHeight="1" x14ac:dyDescent="0.25">
      <c r="B100" s="5">
        <v>12</v>
      </c>
      <c r="C100" s="20">
        <f>女子申込!M60</f>
        <v>0</v>
      </c>
      <c r="D100" s="51">
        <f>女子申込!N60</f>
        <v>0</v>
      </c>
      <c r="E100" s="42" t="str">
        <f t="shared" si="3"/>
        <v>北九州市役所</v>
      </c>
    </row>
    <row r="101" spans="2:5" ht="15" customHeight="1" x14ac:dyDescent="0.25">
      <c r="B101" s="5">
        <v>13</v>
      </c>
      <c r="C101" s="20">
        <f>女子申込!M61</f>
        <v>0</v>
      </c>
      <c r="D101" s="51">
        <f>女子申込!N61</f>
        <v>0</v>
      </c>
      <c r="E101" s="42" t="str">
        <f t="shared" si="3"/>
        <v>北九州市役所</v>
      </c>
    </row>
    <row r="102" spans="2:5" ht="15" customHeight="1" x14ac:dyDescent="0.25">
      <c r="B102" s="5">
        <v>14</v>
      </c>
      <c r="C102" s="20">
        <f>女子申込!M62</f>
        <v>0</v>
      </c>
      <c r="D102" s="51">
        <f>女子申込!N62</f>
        <v>0</v>
      </c>
      <c r="E102" s="42" t="str">
        <f t="shared" si="3"/>
        <v>北九州市役所</v>
      </c>
    </row>
    <row r="103" spans="2:5" ht="15" customHeight="1" thickBot="1" x14ac:dyDescent="0.3">
      <c r="B103" s="6">
        <v>15</v>
      </c>
      <c r="C103" s="21">
        <f>女子申込!M63</f>
        <v>0</v>
      </c>
      <c r="D103" s="52">
        <f>女子申込!N63</f>
        <v>0</v>
      </c>
      <c r="E103" s="43" t="str">
        <f t="shared" si="3"/>
        <v>北九州市役所</v>
      </c>
    </row>
    <row r="104" spans="2:5" ht="20.2" customHeight="1" x14ac:dyDescent="0.25"/>
  </sheetData>
  <mergeCells count="2">
    <mergeCell ref="C36:D36"/>
    <mergeCell ref="C88:D8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はじめに</vt:lpstr>
      <vt:lpstr>男子参加名簿</vt:lpstr>
      <vt:lpstr>女子参加名簿</vt:lpstr>
      <vt:lpstr>男子申込</vt:lpstr>
      <vt:lpstr>女子申込</vt:lpstr>
      <vt:lpstr>参加登録料</vt:lpstr>
      <vt:lpstr>パンフデータ</vt:lpstr>
      <vt:lpstr>データM</vt:lpstr>
      <vt:lpstr>データW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有田 仁志</cp:lastModifiedBy>
  <cp:lastPrinted>2014-05-07T13:36:04Z</cp:lastPrinted>
  <dcterms:created xsi:type="dcterms:W3CDTF">2004-11-30T05:36:39Z</dcterms:created>
  <dcterms:modified xsi:type="dcterms:W3CDTF">2022-05-25T07:42:53Z</dcterms:modified>
</cp:coreProperties>
</file>