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A2F75010-A2DF-4A9D-82B5-E90F47BEEE42}" xr6:coauthVersionLast="47" xr6:coauthVersionMax="47" xr10:uidLastSave="{00000000-0000-0000-0000-000000000000}"/>
  <bookViews>
    <workbookView xWindow="28680" yWindow="-120" windowWidth="29040" windowHeight="15840" tabRatio="900" xr2:uid="{00000000-000D-0000-FFFF-FFFF00000000}"/>
  </bookViews>
  <sheets>
    <sheet name="申込書手引き" sheetId="12" r:id="rId1"/>
    <sheet name="①申込者・参加料明細" sheetId="7" r:id="rId2"/>
    <sheet name="②₋男_選手情報" sheetId="9" r:id="rId3"/>
    <sheet name="②₋女_選手情報" sheetId="18" r:id="rId4"/>
    <sheet name="③-男Ａ_個人戦" sheetId="14" r:id="rId5"/>
    <sheet name="③-男Ｂ_個人戦" sheetId="22" r:id="rId6"/>
    <sheet name="③-女Ａ_個人戦" sheetId="21" r:id="rId7"/>
    <sheet name="③-女Ｂ_個人戦" sheetId="23" r:id="rId8"/>
    <sheet name="④混合複A" sheetId="10" r:id="rId9"/>
    <sheet name="④混合複B" sheetId="28" r:id="rId10"/>
    <sheet name="⑤-男A_団体戦" sheetId="24" r:id="rId11"/>
    <sheet name="⑤-男B_団体戦" sheetId="26" r:id="rId12"/>
    <sheet name="⑤-女A_団体戦" sheetId="25" r:id="rId13"/>
    <sheet name="⑤-女B_団体戦" sheetId="27" r:id="rId14"/>
  </sheets>
  <definedNames>
    <definedName name="_xlnm.Print_Area" localSheetId="1">①申込者・参加料明細!$A$1:$E$32</definedName>
    <definedName name="_xlnm.Print_Area" localSheetId="0">申込書手引き!$A$1:$E$20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7" l="1"/>
  <c r="E16" i="7"/>
  <c r="E18" i="7"/>
  <c r="E19" i="7"/>
  <c r="E20" i="7"/>
  <c r="E21" i="7"/>
  <c r="E22" i="7"/>
  <c r="E23" i="7"/>
  <c r="C108" i="28"/>
  <c r="E25" i="7" s="1"/>
  <c r="C108" i="10"/>
  <c r="E24" i="7" s="1"/>
  <c r="H108" i="14"/>
  <c r="H108" i="22"/>
  <c r="H108" i="23"/>
  <c r="H108" i="21"/>
  <c r="C25" i="25" l="1"/>
  <c r="C25" i="27"/>
  <c r="C25" i="26"/>
  <c r="C25" i="24"/>
  <c r="C108" i="23"/>
  <c r="C108" i="21"/>
  <c r="C108" i="22"/>
  <c r="C108" i="14"/>
  <c r="D27" i="7"/>
  <c r="D26" i="7"/>
  <c r="D29" i="7"/>
  <c r="D28" i="7"/>
  <c r="D25" i="7"/>
  <c r="D24" i="7"/>
  <c r="C3" i="27"/>
  <c r="C3" i="25"/>
  <c r="C3" i="26"/>
  <c r="C3" i="24"/>
  <c r="C3" i="28"/>
  <c r="A1" i="27"/>
  <c r="A1" i="25"/>
  <c r="A1" i="26"/>
  <c r="A1" i="24"/>
  <c r="A1" i="28"/>
  <c r="A1" i="10"/>
  <c r="A1" i="23"/>
  <c r="A1" i="21"/>
  <c r="A1" i="22"/>
  <c r="A1" i="14"/>
  <c r="A1" i="18"/>
  <c r="A1" i="9"/>
  <c r="D23" i="7" l="1"/>
  <c r="D22" i="7"/>
  <c r="D21" i="7"/>
  <c r="D20" i="7"/>
  <c r="D19" i="7"/>
  <c r="D18" i="7"/>
  <c r="D17" i="7"/>
  <c r="C3" i="23"/>
  <c r="C3" i="22"/>
  <c r="B3" i="7"/>
  <c r="C3" i="10" l="1"/>
  <c r="C3" i="21"/>
  <c r="C3" i="14"/>
  <c r="C3" i="18"/>
  <c r="C3" i="9"/>
  <c r="D16" i="7"/>
  <c r="D30" i="7" l="1"/>
</calcChain>
</file>

<file path=xl/sharedStrings.xml><?xml version="1.0" encoding="utf-8"?>
<sst xmlns="http://schemas.openxmlformats.org/spreadsheetml/2006/main" count="225" uniqueCount="128">
  <si>
    <t>地区</t>
    <rPh sb="0" eb="2">
      <t>チク</t>
    </rPh>
    <phoneticPr fontId="2"/>
  </si>
  <si>
    <t>大学名</t>
    <rPh sb="0" eb="3">
      <t>ダイガクメイ</t>
    </rPh>
    <phoneticPr fontId="2"/>
  </si>
  <si>
    <t>〒</t>
    <phoneticPr fontId="2"/>
  </si>
  <si>
    <t>住所</t>
    <rPh sb="0" eb="2">
      <t>ジュウショ</t>
    </rPh>
    <phoneticPr fontId="2"/>
  </si>
  <si>
    <t>ふりがな</t>
    <phoneticPr fontId="2"/>
  </si>
  <si>
    <t>学年</t>
    <rPh sb="0" eb="2">
      <t>ガクネン</t>
    </rPh>
    <phoneticPr fontId="2"/>
  </si>
  <si>
    <t>出身校</t>
    <rPh sb="0" eb="3">
      <t>シュッシンコウ</t>
    </rPh>
    <phoneticPr fontId="2"/>
  </si>
  <si>
    <t>監督</t>
    <rPh sb="0" eb="2">
      <t>カントク</t>
    </rPh>
    <phoneticPr fontId="2"/>
  </si>
  <si>
    <t>申込担当者</t>
    <rPh sb="0" eb="2">
      <t>モウシコ</t>
    </rPh>
    <rPh sb="2" eb="5">
      <t>タントウシャ</t>
    </rPh>
    <phoneticPr fontId="2"/>
  </si>
  <si>
    <t>電話</t>
    <rPh sb="0" eb="2">
      <t>デンワ</t>
    </rPh>
    <phoneticPr fontId="2"/>
  </si>
  <si>
    <t>メール</t>
    <phoneticPr fontId="2"/>
  </si>
  <si>
    <t>No</t>
    <phoneticPr fontId="2"/>
  </si>
  <si>
    <t>選手名</t>
    <rPh sb="0" eb="3">
      <t>センシュメイ</t>
    </rPh>
    <phoneticPr fontId="2"/>
  </si>
  <si>
    <t>生年月日</t>
    <rPh sb="0" eb="2">
      <t>セイネン</t>
    </rPh>
    <rPh sb="2" eb="4">
      <t>ガッピ</t>
    </rPh>
    <phoneticPr fontId="2"/>
  </si>
  <si>
    <t>yyyy/mm/dd</t>
    <phoneticPr fontId="2"/>
  </si>
  <si>
    <t>「高校」は省く</t>
    <rPh sb="1" eb="3">
      <t>コウコウ</t>
    </rPh>
    <rPh sb="5" eb="6">
      <t>ハブ</t>
    </rPh>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</si>
  <si>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</si>
  <si>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</si>
  <si>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</si>
  <si>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男子</t>
    <rPh sb="0" eb="2">
      <t>ダンシ</t>
    </rPh>
    <phoneticPr fontId="2"/>
  </si>
  <si>
    <t>女子</t>
    <rPh sb="0" eb="2">
      <t>ジョシ</t>
    </rPh>
    <phoneticPr fontId="2"/>
  </si>
  <si>
    <t>所属大学</t>
    <rPh sb="0" eb="4">
      <t>ショゾクダイガク</t>
    </rPh>
    <phoneticPr fontId="2"/>
  </si>
  <si>
    <t>日バ登録番号</t>
    <rPh sb="0" eb="1">
      <t>ニチ</t>
    </rPh>
    <rPh sb="2" eb="4">
      <t>トウロク</t>
    </rPh>
    <rPh sb="4" eb="6">
      <t>バンゴウ</t>
    </rPh>
    <phoneticPr fontId="2"/>
  </si>
  <si>
    <t>【大学・申込者情報】</t>
    <phoneticPr fontId="2"/>
  </si>
  <si>
    <t>姓名間に全角空白</t>
  </si>
  <si>
    <t>姓名間に全角空白</t>
    <rPh sb="0" eb="2">
      <t>セイメイ</t>
    </rPh>
    <rPh sb="2" eb="3">
      <t>カン</t>
    </rPh>
    <rPh sb="4" eb="6">
      <t>ゼンカク</t>
    </rPh>
    <rPh sb="6" eb="8">
      <t>クウハク</t>
    </rPh>
    <phoneticPr fontId="2"/>
  </si>
  <si>
    <t>男子を上段、女子を下段に記入すること。姓名間に全角空白。</t>
    <rPh sb="0" eb="2">
      <t>ダンシ</t>
    </rPh>
    <rPh sb="3" eb="5">
      <t>ジョウダン</t>
    </rPh>
    <rPh sb="6" eb="8">
      <t>ジョシ</t>
    </rPh>
    <rPh sb="9" eb="11">
      <t>ゲダン</t>
    </rPh>
    <rPh sb="12" eb="14">
      <t>キニュウ</t>
    </rPh>
    <phoneticPr fontId="2"/>
  </si>
  <si>
    <t>・自校から参加する選手をすべて記入してください。</t>
    <rPh sb="1" eb="3">
      <t>ジコウ</t>
    </rPh>
    <rPh sb="5" eb="7">
      <t>サンカ</t>
    </rPh>
    <rPh sb="9" eb="11">
      <t>センシュ</t>
    </rPh>
    <rPh sb="15" eb="17">
      <t>キニュウ</t>
    </rPh>
    <phoneticPr fontId="2"/>
  </si>
  <si>
    <t>・混合複で他校と組む場合の他校選手の情報は不要です。</t>
    <rPh sb="1" eb="4">
      <t>コンゴウフク</t>
    </rPh>
    <rPh sb="5" eb="7">
      <t>タコウ</t>
    </rPh>
    <rPh sb="8" eb="9">
      <t>ク</t>
    </rPh>
    <rPh sb="10" eb="12">
      <t>バアイ</t>
    </rPh>
    <rPh sb="13" eb="17">
      <t>タコウセンシュ</t>
    </rPh>
    <rPh sb="18" eb="20">
      <t>ジョウホウ</t>
    </rPh>
    <rPh sb="21" eb="23">
      <t>フヨウ</t>
    </rPh>
    <phoneticPr fontId="2"/>
  </si>
  <si>
    <t>・セイメイ、日バ登録番号、生年月日は正しく記入ください。</t>
    <rPh sb="6" eb="7">
      <t>ニチ</t>
    </rPh>
    <rPh sb="8" eb="12">
      <t>トウロクバンゴウ</t>
    </rPh>
    <rPh sb="13" eb="17">
      <t>セイネンガッピ</t>
    </rPh>
    <rPh sb="18" eb="19">
      <t>タダ</t>
    </rPh>
    <rPh sb="21" eb="23">
      <t>キニュウ</t>
    </rPh>
    <phoneticPr fontId="2"/>
  </si>
  <si>
    <t>　（システムにて登録・審判資格を確認します。）</t>
    <rPh sb="13" eb="15">
      <t>シカク</t>
    </rPh>
    <phoneticPr fontId="2"/>
  </si>
  <si>
    <t>１．概要</t>
    <rPh sb="2" eb="4">
      <t>ガイヨウ</t>
    </rPh>
    <phoneticPr fontId="2"/>
  </si>
  <si>
    <t>他大学選手と組む場合</t>
    <rPh sb="0" eb="3">
      <t>タダイガク</t>
    </rPh>
    <rPh sb="3" eb="5">
      <t>センシュ</t>
    </rPh>
    <rPh sb="6" eb="7">
      <t>ク</t>
    </rPh>
    <rPh sb="8" eb="10">
      <t>バアイ</t>
    </rPh>
    <phoneticPr fontId="2"/>
  </si>
  <si>
    <t>・申込書は双方から提出してください。</t>
    <rPh sb="1" eb="4">
      <t>モウシコミショ</t>
    </rPh>
    <phoneticPr fontId="2"/>
  </si>
  <si>
    <t>説明</t>
    <rPh sb="0" eb="2">
      <t>セツメイ</t>
    </rPh>
    <phoneticPr fontId="2"/>
  </si>
  <si>
    <t>シート</t>
    <phoneticPr fontId="2"/>
  </si>
  <si>
    <t>２．申込方法</t>
    <rPh sb="2" eb="3">
      <t>モウ</t>
    </rPh>
    <rPh sb="3" eb="4">
      <t>コ</t>
    </rPh>
    <rPh sb="4" eb="6">
      <t>ホウホウ</t>
    </rPh>
    <phoneticPr fontId="2"/>
  </si>
  <si>
    <r>
      <t>・</t>
    </r>
    <r>
      <rPr>
        <b/>
        <sz val="12"/>
        <color rgb="FFFF0000"/>
        <rFont val="ＭＳ ゴシック"/>
        <family val="3"/>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</si>
  <si>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r>
      <t>①申込者・参加料明細
　　</t>
    </r>
    <r>
      <rPr>
        <b/>
        <u/>
        <sz val="11"/>
        <color theme="1"/>
        <rFont val="ＭＳ ゴシック"/>
        <family val="3"/>
        <charset val="128"/>
      </rPr>
      <t>※提出必須</t>
    </r>
    <rPh sb="1" eb="4">
      <t>モウシコミシャ</t>
    </rPh>
    <rPh sb="5" eb="10">
      <t>サンカリョウメイサイ</t>
    </rPh>
    <phoneticPr fontId="2"/>
  </si>
  <si>
    <r>
      <t>②選手情報
　　</t>
    </r>
    <r>
      <rPr>
        <b/>
        <u/>
        <sz val="11"/>
        <color theme="1"/>
        <rFont val="ＭＳ ゴシック"/>
        <family val="3"/>
        <charset val="128"/>
      </rPr>
      <t>※提出必須</t>
    </r>
    <rPh sb="1" eb="3">
      <t>センシュ</t>
    </rPh>
    <rPh sb="3" eb="5">
      <t>ジョウホウ</t>
    </rPh>
    <phoneticPr fontId="2"/>
  </si>
  <si>
    <t>　　　　を記入してください。</t>
    <rPh sb="5" eb="7">
      <t>キニュウ</t>
    </rPh>
    <phoneticPr fontId="2"/>
  </si>
  <si>
    <t>コーチ１</t>
    <phoneticPr fontId="2"/>
  </si>
  <si>
    <t>コーチ２</t>
    <phoneticPr fontId="2"/>
  </si>
  <si>
    <t>氏名</t>
    <rPh sb="0" eb="2">
      <t>シメイ</t>
    </rPh>
    <phoneticPr fontId="2"/>
  </si>
  <si>
    <t>選手1</t>
    <rPh sb="0" eb="2">
      <t>センシュ</t>
    </rPh>
    <phoneticPr fontId="2"/>
  </si>
  <si>
    <t>納入合計</t>
    <phoneticPr fontId="2"/>
  </si>
  <si>
    <t>参加数</t>
    <rPh sb="0" eb="2">
      <t>サンカ</t>
    </rPh>
    <phoneticPr fontId="2"/>
  </si>
  <si>
    <t>参加料</t>
    <rPh sb="0" eb="3">
      <t>サンカリョウ</t>
    </rPh>
    <phoneticPr fontId="2"/>
  </si>
  <si>
    <r>
      <t>【参加料明細】</t>
    </r>
    <r>
      <rPr>
        <b/>
        <sz val="11"/>
        <color rgb="FFFF0000"/>
        <rFont val="ＭＳ ゴシック"/>
        <family val="3"/>
        <charset val="128"/>
      </rPr>
      <t>個人戦はペア数ではなく人数で入力！混合複は自大学の参加人数を入力！</t>
    </r>
    <rPh sb="1" eb="4">
      <t>サンカリョウ</t>
    </rPh>
    <rPh sb="4" eb="6">
      <t>メイサイ</t>
    </rPh>
    <rPh sb="7" eb="10">
      <t>コジンセン</t>
    </rPh>
    <rPh sb="13" eb="14">
      <t>スウ</t>
    </rPh>
    <rPh sb="18" eb="20">
      <t>ニンズウ</t>
    </rPh>
    <rPh sb="21" eb="23">
      <t>ニュウリョク</t>
    </rPh>
    <rPh sb="24" eb="27">
      <t>コンゴウフク</t>
    </rPh>
    <rPh sb="28" eb="31">
      <t>ジダイガク</t>
    </rPh>
    <rPh sb="32" eb="36">
      <t>サンカニンズウ</t>
    </rPh>
    <rPh sb="37" eb="39">
      <t>ニュウリョク</t>
    </rPh>
    <phoneticPr fontId="2"/>
  </si>
  <si>
    <t>・自大学から参加する選手をすべて記入してください。</t>
    <rPh sb="1" eb="2">
      <t>ジ</t>
    </rPh>
    <rPh sb="2" eb="4">
      <t>ダイガク</t>
    </rPh>
    <rPh sb="6" eb="8">
      <t>サンカ</t>
    </rPh>
    <rPh sb="10" eb="12">
      <t>センシュ</t>
    </rPh>
    <rPh sb="16" eb="18">
      <t>キニュウ</t>
    </rPh>
    <phoneticPr fontId="2"/>
  </si>
  <si>
    <t>・混合複で他大学と組む場合の他大学選手の情報は不要です。</t>
    <rPh sb="1" eb="4">
      <t>コンゴウフク</t>
    </rPh>
    <rPh sb="5" eb="6">
      <t>タ</t>
    </rPh>
    <rPh sb="6" eb="8">
      <t>ダイガク</t>
    </rPh>
    <rPh sb="9" eb="10">
      <t>ク</t>
    </rPh>
    <rPh sb="11" eb="13">
      <t>バアイ</t>
    </rPh>
    <rPh sb="14" eb="17">
      <t>タダイガク</t>
    </rPh>
    <rPh sb="17" eb="19">
      <t>センシュ</t>
    </rPh>
    <rPh sb="20" eb="22">
      <t>ジョウホウ</t>
    </rPh>
    <rPh sb="23" eb="25">
      <t>フヨウ</t>
    </rPh>
    <phoneticPr fontId="2"/>
  </si>
  <si>
    <t>男子Ａ</t>
    <rPh sb="0" eb="2">
      <t>ダンシ</t>
    </rPh>
    <phoneticPr fontId="2"/>
  </si>
  <si>
    <t>男子Ｂ</t>
    <rPh sb="0" eb="2">
      <t>ダンシ</t>
    </rPh>
    <phoneticPr fontId="2"/>
  </si>
  <si>
    <t>女子Ａ</t>
    <rPh sb="0" eb="2">
      <t>ジョシ</t>
    </rPh>
    <phoneticPr fontId="2"/>
  </si>
  <si>
    <t>女子Ｂ</t>
    <rPh sb="0" eb="2">
      <t>ジョシ</t>
    </rPh>
    <phoneticPr fontId="2"/>
  </si>
  <si>
    <t>男子単Ａ</t>
    <rPh sb="0" eb="2">
      <t>ダンシ</t>
    </rPh>
    <rPh sb="2" eb="3">
      <t>タン</t>
    </rPh>
    <phoneticPr fontId="2"/>
  </si>
  <si>
    <t>男子単Ｂ</t>
    <rPh sb="0" eb="2">
      <t>ダンシ</t>
    </rPh>
    <rPh sb="2" eb="3">
      <t>タン</t>
    </rPh>
    <phoneticPr fontId="2"/>
  </si>
  <si>
    <t>男子複Ａ</t>
    <rPh sb="0" eb="2">
      <t>ダンシ</t>
    </rPh>
    <rPh sb="2" eb="3">
      <t>フク</t>
    </rPh>
    <phoneticPr fontId="2"/>
  </si>
  <si>
    <t>男子複Ｂ</t>
    <rPh sb="0" eb="2">
      <t>ダンシ</t>
    </rPh>
    <rPh sb="2" eb="3">
      <t>フク</t>
    </rPh>
    <phoneticPr fontId="2"/>
  </si>
  <si>
    <t>女子単Ａ</t>
    <rPh sb="0" eb="2">
      <t>ジョシ</t>
    </rPh>
    <rPh sb="2" eb="3">
      <t>タン</t>
    </rPh>
    <phoneticPr fontId="2"/>
  </si>
  <si>
    <t>女子単Ｂ</t>
    <rPh sb="0" eb="2">
      <t>ジョシ</t>
    </rPh>
    <rPh sb="2" eb="3">
      <t>タン</t>
    </rPh>
    <phoneticPr fontId="2"/>
  </si>
  <si>
    <t>女子複Ａ</t>
    <rPh sb="0" eb="2">
      <t>ジョシ</t>
    </rPh>
    <rPh sb="2" eb="3">
      <t>フク</t>
    </rPh>
    <phoneticPr fontId="2"/>
  </si>
  <si>
    <t>女子複Ｂ</t>
    <rPh sb="0" eb="2">
      <t>ジョシ</t>
    </rPh>
    <rPh sb="2" eb="3">
      <t>フク</t>
    </rPh>
    <phoneticPr fontId="2"/>
  </si>
  <si>
    <t>・行が不足する場合、下方に挿入してください。</t>
    <rPh sb="1" eb="2">
      <t>ギョウ</t>
    </rPh>
    <rPh sb="3" eb="5">
      <t>フソク</t>
    </rPh>
    <rPh sb="7" eb="9">
      <t>バアイ</t>
    </rPh>
    <rPh sb="10" eb="12">
      <t>カホウ</t>
    </rPh>
    <rPh sb="13" eb="15">
      <t>ソウニュウ</t>
    </rPh>
    <phoneticPr fontId="2"/>
  </si>
  <si>
    <r>
      <t>・自大学の参加者全員の名簿となります。
・</t>
    </r>
    <r>
      <rPr>
        <b/>
        <sz val="11"/>
        <color theme="1"/>
        <rFont val="ＭＳ ゴシック"/>
        <family val="3"/>
        <charset val="128"/>
      </rPr>
      <t>セイメイ、日バ登録番号、生年月日は正しく記入ください。</t>
    </r>
    <r>
      <rPr>
        <sz val="11"/>
        <color theme="1"/>
        <rFont val="ＭＳ ゴシック"/>
        <family val="3"/>
        <charset val="128"/>
      </rPr>
      <t>本情報によ
　り日バ登録・審判資格の有無を確認します。
・行が不足する場合、下方に挿入してください。
　</t>
    </r>
    <rPh sb="1" eb="4">
      <t>ジダイガク</t>
    </rPh>
    <rPh sb="48" eb="51">
      <t>ホンジョウホウ</t>
    </rPh>
    <rPh sb="56" eb="57">
      <t>ニチ</t>
    </rPh>
    <rPh sb="66" eb="68">
      <t>ウム</t>
    </rPh>
    <phoneticPr fontId="2"/>
  </si>
  <si>
    <t>シートの追加・削除はしないでください。</t>
    <rPh sb="4" eb="6">
      <t>ツイカ</t>
    </rPh>
    <rPh sb="7" eb="9">
      <t>サクジョ</t>
    </rPh>
    <phoneticPr fontId="2"/>
  </si>
  <si>
    <t>地区大会（学生選手権，リーグ戦大会）　参加申込の手引き</t>
    <rPh sb="0" eb="2">
      <t>チク</t>
    </rPh>
    <rPh sb="2" eb="4">
      <t>タイカイ</t>
    </rPh>
    <rPh sb="5" eb="10">
      <t>ガクセイセンシュケン</t>
    </rPh>
    <rPh sb="14" eb="17">
      <t>センタイカイ</t>
    </rPh>
    <rPh sb="19" eb="21">
      <t>サンカ</t>
    </rPh>
    <rPh sb="21" eb="23">
      <t>モウシコミ</t>
    </rPh>
    <rPh sb="24" eb="26">
      <t>テビ</t>
    </rPh>
    <phoneticPr fontId="2"/>
  </si>
  <si>
    <t>③個人戦（単・複）申込用紙
（男女。AB別）</t>
    <rPh sb="1" eb="4">
      <t>コジンセン</t>
    </rPh>
    <rPh sb="5" eb="6">
      <t>タン</t>
    </rPh>
    <rPh sb="7" eb="8">
      <t>フク</t>
    </rPh>
    <rPh sb="9" eb="11">
      <t>モウシコミ</t>
    </rPh>
    <rPh sb="11" eb="13">
      <t>ヨウシ</t>
    </rPh>
    <rPh sb="15" eb="17">
      <t>ダンジョ</t>
    </rPh>
    <rPh sb="20" eb="21">
      <t>ベツ</t>
    </rPh>
    <phoneticPr fontId="2"/>
  </si>
  <si>
    <t>部長</t>
    <rPh sb="0" eb="2">
      <t>ブチョウ</t>
    </rPh>
    <phoneticPr fontId="2"/>
  </si>
  <si>
    <t>顧問</t>
    <rPh sb="0" eb="2">
      <t>コモン</t>
    </rPh>
    <phoneticPr fontId="2"/>
  </si>
  <si>
    <t>コーチ1</t>
    <phoneticPr fontId="2"/>
  </si>
  <si>
    <t>コーチ2</t>
    <phoneticPr fontId="2"/>
  </si>
  <si>
    <t>主将</t>
    <rPh sb="0" eb="2">
      <t>シュショウ</t>
    </rPh>
    <phoneticPr fontId="2"/>
  </si>
  <si>
    <t>主務</t>
    <rPh sb="0" eb="2">
      <t>シュム</t>
    </rPh>
    <phoneticPr fontId="2"/>
  </si>
  <si>
    <t xml:space="preserve">No </t>
    <phoneticPr fontId="2"/>
  </si>
  <si>
    <t>【混合ダブルスA】</t>
    <rPh sb="1" eb="3">
      <t>コンゴウ</t>
    </rPh>
    <phoneticPr fontId="2"/>
  </si>
  <si>
    <t>【混合ダブルスB】</t>
    <rPh sb="1" eb="3">
      <t>コンゴウ</t>
    </rPh>
    <phoneticPr fontId="2"/>
  </si>
  <si>
    <t>男子A</t>
    <rPh sb="0" eb="2">
      <t>ダンシ</t>
    </rPh>
    <phoneticPr fontId="2"/>
  </si>
  <si>
    <t>男子B</t>
    <rPh sb="0" eb="2">
      <t>ダンシ</t>
    </rPh>
    <phoneticPr fontId="2"/>
  </si>
  <si>
    <t>女子A</t>
    <rPh sb="0" eb="2">
      <t>ジョシ</t>
    </rPh>
    <phoneticPr fontId="2"/>
  </si>
  <si>
    <t>女子B</t>
    <rPh sb="0" eb="2">
      <t>ジョシ</t>
    </rPh>
    <phoneticPr fontId="2"/>
  </si>
  <si>
    <t>混合A</t>
    <rPh sb="0" eb="2">
      <t>コンゴウ</t>
    </rPh>
    <phoneticPr fontId="2"/>
  </si>
  <si>
    <t>混合B</t>
    <rPh sb="0" eb="2">
      <t>コンゴウ</t>
    </rPh>
    <phoneticPr fontId="2"/>
  </si>
  <si>
    <t>⑤団体戦　申込用紙
（男女。AB別）</t>
    <phoneticPr fontId="2"/>
  </si>
  <si>
    <t>④混合複　申込用紙</t>
    <phoneticPr fontId="2"/>
  </si>
  <si>
    <t>大会名：</t>
    <rPh sb="0" eb="3">
      <t>タイカイメイ</t>
    </rPh>
    <phoneticPr fontId="2"/>
  </si>
  <si>
    <r>
      <t>【シングルスA】</t>
    </r>
    <r>
      <rPr>
        <i/>
        <sz val="11"/>
        <color theme="1"/>
        <rFont val="ＭＳ ゴシック"/>
        <family val="3"/>
        <charset val="128"/>
      </rPr>
      <t>姓名間に全角空白</t>
    </r>
    <phoneticPr fontId="2"/>
  </si>
  <si>
    <r>
      <t>【ダブルスA】</t>
    </r>
    <r>
      <rPr>
        <i/>
        <sz val="11"/>
        <color theme="1"/>
        <rFont val="ＭＳ ゴシック"/>
        <family val="3"/>
        <charset val="128"/>
      </rPr>
      <t>姓名間に全角空白</t>
    </r>
    <phoneticPr fontId="2"/>
  </si>
  <si>
    <r>
      <t>【シングルスB】</t>
    </r>
    <r>
      <rPr>
        <i/>
        <sz val="11"/>
        <color theme="1"/>
        <rFont val="ＭＳ ゴシック"/>
        <family val="3"/>
        <charset val="128"/>
      </rPr>
      <t>姓名間に全角空白</t>
    </r>
    <phoneticPr fontId="2"/>
  </si>
  <si>
    <r>
      <t>【ダブルスB】</t>
    </r>
    <r>
      <rPr>
        <i/>
        <sz val="11"/>
        <color theme="1"/>
        <rFont val="ＭＳ ゴシック"/>
        <family val="3"/>
        <charset val="128"/>
      </rPr>
      <t>姓名間に全角空白</t>
    </r>
    <phoneticPr fontId="2"/>
  </si>
  <si>
    <t>大学名：</t>
    <rPh sb="0" eb="3">
      <t>ダイガクメイ</t>
    </rPh>
    <phoneticPr fontId="2"/>
  </si>
  <si>
    <t>大学名：</t>
    <rPh sb="0" eb="2">
      <t>ダイガク</t>
    </rPh>
    <rPh sb="2" eb="3">
      <t>メイ</t>
    </rPh>
    <phoneticPr fontId="2"/>
  </si>
  <si>
    <r>
      <t>・</t>
    </r>
    <r>
      <rPr>
        <b/>
        <sz val="12"/>
        <color rgb="FFFF0000"/>
        <rFont val="ＭＳ ゴシック"/>
        <family val="3"/>
        <charset val="128"/>
      </rPr>
      <t>メールの件名は、「○○大学　（大会名）申込」としてください。</t>
    </r>
    <rPh sb="5" eb="7">
      <t>ケンメイ</t>
    </rPh>
    <rPh sb="12" eb="14">
      <t>ダイガク</t>
    </rPh>
    <rPh sb="16" eb="18">
      <t>タイカイ</t>
    </rPh>
    <rPh sb="18" eb="19">
      <t>メイ</t>
    </rPh>
    <rPh sb="20" eb="21">
      <t>モウ</t>
    </rPh>
    <rPh sb="21" eb="22">
      <t>コ</t>
    </rPh>
    <phoneticPr fontId="2"/>
  </si>
  <si>
    <t>件名例：〇〇大学　〇〇学生選手権申込</t>
    <rPh sb="0" eb="2">
      <t>ケンメイ</t>
    </rPh>
    <rPh sb="2" eb="3">
      <t>レイ</t>
    </rPh>
    <rPh sb="6" eb="8">
      <t>ダイガク</t>
    </rPh>
    <rPh sb="11" eb="13">
      <t>ガクセイ</t>
    </rPh>
    <rPh sb="13" eb="16">
      <t>センシュケン</t>
    </rPh>
    <rPh sb="16" eb="18">
      <t>モウシコミ</t>
    </rPh>
    <phoneticPr fontId="2"/>
  </si>
  <si>
    <r>
      <t>申込書式は、次の5種類のシートで構成します。</t>
    </r>
    <r>
      <rPr>
        <b/>
        <sz val="12"/>
        <color rgb="FFFF0000"/>
        <rFont val="ＭＳ ゴシック"/>
        <family val="3"/>
        <charset val="128"/>
      </rPr>
      <t>該当する部分のみ入力，提出</t>
    </r>
    <r>
      <rPr>
        <sz val="12"/>
        <color theme="1"/>
        <rFont val="ＭＳ ゴシック"/>
        <family val="3"/>
        <charset val="128"/>
      </rPr>
      <t>してください。</t>
    </r>
    <rPh sb="0" eb="2">
      <t>モウシコミ</t>
    </rPh>
    <rPh sb="2" eb="4">
      <t>ショシキ</t>
    </rPh>
    <rPh sb="6" eb="7">
      <t>ツギ</t>
    </rPh>
    <rPh sb="9" eb="11">
      <t>シュルイ</t>
    </rPh>
    <rPh sb="16" eb="18">
      <t>コウセイ</t>
    </rPh>
    <rPh sb="22" eb="24">
      <t>ガイトウ</t>
    </rPh>
    <rPh sb="26" eb="28">
      <t>ブブン</t>
    </rPh>
    <rPh sb="30" eb="32">
      <t>ニュウリョク</t>
    </rPh>
    <rPh sb="33" eb="35">
      <t>テイシュツ</t>
    </rPh>
    <phoneticPr fontId="2"/>
  </si>
  <si>
    <t>混合複Ａ</t>
    <rPh sb="0" eb="3">
      <t>コンゴウフク</t>
    </rPh>
    <phoneticPr fontId="2"/>
  </si>
  <si>
    <t>混合複Ｂ</t>
    <rPh sb="0" eb="3">
      <t>コンゴウフク</t>
    </rPh>
    <phoneticPr fontId="2"/>
  </si>
  <si>
    <t>男子団体Ａ</t>
    <rPh sb="0" eb="2">
      <t>ダンシ</t>
    </rPh>
    <rPh sb="2" eb="4">
      <t>ダンタイ</t>
    </rPh>
    <phoneticPr fontId="2"/>
  </si>
  <si>
    <t>男子団体Ｂ</t>
    <rPh sb="0" eb="2">
      <t>ダンシ</t>
    </rPh>
    <rPh sb="2" eb="4">
      <t>ダンタイ</t>
    </rPh>
    <phoneticPr fontId="2"/>
  </si>
  <si>
    <t>女子団体Ａ</t>
    <rPh sb="0" eb="2">
      <t>ジョシ</t>
    </rPh>
    <rPh sb="2" eb="4">
      <t>ダンタイ</t>
    </rPh>
    <phoneticPr fontId="2"/>
  </si>
  <si>
    <t>女子団体Ｂ</t>
    <rPh sb="0" eb="2">
      <t>ジョシ</t>
    </rPh>
    <rPh sb="2" eb="4">
      <t>ダンタイ</t>
    </rPh>
    <phoneticPr fontId="2"/>
  </si>
  <si>
    <t>MSA_total</t>
    <phoneticPr fontId="2"/>
  </si>
  <si>
    <t>MDA_total</t>
    <phoneticPr fontId="2"/>
  </si>
  <si>
    <t>MSB_total</t>
    <phoneticPr fontId="2"/>
  </si>
  <si>
    <t>MDB_total</t>
    <phoneticPr fontId="2"/>
  </si>
  <si>
    <t>WSA_total</t>
    <phoneticPr fontId="2"/>
  </si>
  <si>
    <t>WDA_total</t>
    <phoneticPr fontId="2"/>
  </si>
  <si>
    <t>WSB_total</t>
    <phoneticPr fontId="2"/>
  </si>
  <si>
    <t>WDB_total</t>
    <phoneticPr fontId="2"/>
  </si>
  <si>
    <t>XDA_total</t>
    <phoneticPr fontId="2"/>
  </si>
  <si>
    <t>XDB_total</t>
    <phoneticPr fontId="2"/>
  </si>
  <si>
    <t>MTA</t>
    <phoneticPr fontId="2"/>
  </si>
  <si>
    <t>MTB</t>
    <phoneticPr fontId="2"/>
  </si>
  <si>
    <t>WTB</t>
    <phoneticPr fontId="2"/>
  </si>
  <si>
    <t>WTA</t>
    <phoneticPr fontId="2"/>
  </si>
  <si>
    <r>
      <t xml:space="preserve">・大学単位（男女合わせて）で記入ください。
</t>
    </r>
    <r>
      <rPr>
        <b/>
        <sz val="11"/>
        <color rgb="FFFF0000"/>
        <rFont val="ＭＳ ゴシック"/>
        <family val="3"/>
        <charset val="128"/>
      </rPr>
      <t>・参加数欄について
　個人は参加人数を入力（ダブルス1組の場合は2と入力）
　混合複の参加料は1名分（6,000円÷2＝3,000円）を双方から
　入金してください。</t>
    </r>
    <r>
      <rPr>
        <sz val="11"/>
        <color theme="1"/>
        <rFont val="ＭＳ ゴシック"/>
        <family val="3"/>
        <charset val="128"/>
      </rPr>
      <t>　</t>
    </r>
    <rPh sb="1" eb="5">
      <t>ダイガクタンイ</t>
    </rPh>
    <rPh sb="6" eb="8">
      <t>ダンジョ</t>
    </rPh>
    <rPh sb="8" eb="9">
      <t>ア</t>
    </rPh>
    <rPh sb="14" eb="16">
      <t>キニュウ</t>
    </rPh>
    <rPh sb="65" eb="68">
      <t>サンカリョウ</t>
    </rPh>
    <phoneticPr fontId="2"/>
  </si>
  <si>
    <t>せい</t>
    <phoneticPr fontId="2"/>
  </si>
  <si>
    <t>めい</t>
    <phoneticPr fontId="2"/>
  </si>
  <si>
    <r>
      <t>・</t>
    </r>
    <r>
      <rPr>
        <sz val="12"/>
        <color rgb="FFFF0000"/>
        <rFont val="ＭＳ ゴシック"/>
        <family val="3"/>
        <charset val="128"/>
      </rPr>
      <t>種目により</t>
    </r>
    <r>
      <rPr>
        <b/>
        <sz val="12"/>
        <color rgb="FFFF0000"/>
        <rFont val="ＭＳ ゴシック"/>
        <family val="3"/>
        <charset val="128"/>
      </rPr>
      <t>分割して申し込む際はファイル名末尾に男女ＡＢ等を付記してください。</t>
    </r>
    <rPh sb="1" eb="3">
      <t>シュモク</t>
    </rPh>
    <rPh sb="6" eb="8">
      <t>ブンカツ</t>
    </rPh>
    <rPh sb="10" eb="11">
      <t>モウ</t>
    </rPh>
    <rPh sb="12" eb="13">
      <t>コ</t>
    </rPh>
    <rPh sb="14" eb="15">
      <t>サイ</t>
    </rPh>
    <rPh sb="20" eb="23">
      <t>メイマツビ</t>
    </rPh>
    <rPh sb="30" eb="32">
      <t>フキ</t>
    </rPh>
    <phoneticPr fontId="2"/>
  </si>
  <si>
    <r>
      <t>・</t>
    </r>
    <r>
      <rPr>
        <b/>
        <sz val="12"/>
        <color rgb="FFFF0000"/>
        <rFont val="ＭＳ ゴシック"/>
        <family val="3"/>
        <charset val="128"/>
      </rPr>
      <t>分割して申し込む際は申込書および集計欄の内容に重複がないようにしてください。</t>
    </r>
    <rPh sb="1" eb="3">
      <t>ブンカツ</t>
    </rPh>
    <rPh sb="5" eb="6">
      <t>モウ</t>
    </rPh>
    <rPh sb="7" eb="8">
      <t>コ</t>
    </rPh>
    <rPh sb="9" eb="10">
      <t>サイ</t>
    </rPh>
    <rPh sb="11" eb="14">
      <t>モウシコミショ</t>
    </rPh>
    <rPh sb="17" eb="20">
      <t>シュウケイラン</t>
    </rPh>
    <rPh sb="21" eb="23">
      <t>ナイヨウ</t>
    </rPh>
    <rPh sb="24" eb="26">
      <t>チョウフク</t>
    </rPh>
    <phoneticPr fontId="2"/>
  </si>
  <si>
    <t>分割例：〇〇大学男子，〇〇大学女子A　etc.</t>
    <rPh sb="0" eb="3">
      <t>ブンカツレイ</t>
    </rPh>
    <rPh sb="6" eb="8">
      <t>ダイガク</t>
    </rPh>
    <rPh sb="8" eb="10">
      <t>ダンシ</t>
    </rPh>
    <rPh sb="13" eb="15">
      <t>ダイガク</t>
    </rPh>
    <rPh sb="15" eb="17">
      <t>ジョシ</t>
    </rPh>
    <phoneticPr fontId="2"/>
  </si>
  <si>
    <r>
      <t>【男子団体A】</t>
    </r>
    <r>
      <rPr>
        <i/>
        <sz val="11"/>
        <color theme="1"/>
        <rFont val="ＭＳ ゴシック"/>
        <family val="3"/>
        <charset val="128"/>
      </rPr>
      <t>姓名間に全角空白</t>
    </r>
    <rPh sb="1" eb="3">
      <t>ダンシ</t>
    </rPh>
    <rPh sb="3" eb="5">
      <t>ダンタイ</t>
    </rPh>
    <phoneticPr fontId="2"/>
  </si>
  <si>
    <r>
      <t>【男子団体B】</t>
    </r>
    <r>
      <rPr>
        <i/>
        <sz val="11"/>
        <color theme="1"/>
        <rFont val="ＭＳ ゴシック"/>
        <family val="3"/>
        <charset val="128"/>
      </rPr>
      <t>姓名間に全角空白</t>
    </r>
    <rPh sb="1" eb="3">
      <t>ダンシ</t>
    </rPh>
    <rPh sb="3" eb="5">
      <t>ダンタイ</t>
    </rPh>
    <phoneticPr fontId="2"/>
  </si>
  <si>
    <r>
      <t>【女子団体A】</t>
    </r>
    <r>
      <rPr>
        <i/>
        <sz val="11"/>
        <color theme="1"/>
        <rFont val="ＭＳ ゴシック"/>
        <family val="3"/>
        <charset val="128"/>
      </rPr>
      <t>姓名間に全角空白</t>
    </r>
    <rPh sb="1" eb="3">
      <t>ジョシ</t>
    </rPh>
    <rPh sb="3" eb="5">
      <t>ダンタイ</t>
    </rPh>
    <phoneticPr fontId="2"/>
  </si>
  <si>
    <r>
      <t>【女子団体B】</t>
    </r>
    <r>
      <rPr>
        <i/>
        <sz val="11"/>
        <color theme="1"/>
        <rFont val="ＭＳ ゴシック"/>
        <family val="3"/>
        <charset val="128"/>
      </rPr>
      <t>姓名間に全角空白</t>
    </r>
    <rPh sb="1" eb="3">
      <t>ジョシ</t>
    </rPh>
    <rPh sb="3" eb="5">
      <t>ダンタイ</t>
    </rPh>
    <phoneticPr fontId="2"/>
  </si>
  <si>
    <t>第74回九州学生バドミントン選手権大会</t>
    <rPh sb="0" eb="1">
      <t>ダイ</t>
    </rPh>
    <rPh sb="3" eb="4">
      <t>カイ</t>
    </rPh>
    <rPh sb="4" eb="8">
      <t>キュウシュウガクセイ</t>
    </rPh>
    <rPh sb="14" eb="17">
      <t>センシュケン</t>
    </rPh>
    <rPh sb="17" eb="19">
      <t>タイカイ</t>
    </rPh>
    <phoneticPr fontId="2"/>
  </si>
  <si>
    <t>・参加料は1名分（3,000円）を双方から入金してください。</t>
    <rPh sb="1" eb="4">
      <t>サンカリョウ</t>
    </rPh>
    <rPh sb="6" eb="8">
      <t>メイブン</t>
    </rPh>
    <rPh sb="14" eb="15">
      <t>エン</t>
    </rPh>
    <rPh sb="21" eb="23">
      <t>ニュウキン</t>
    </rPh>
    <phoneticPr fontId="2"/>
  </si>
  <si>
    <r>
      <t xml:space="preserve">・他大学選手と組む場合、申込書は双方から提出してください。参加料も
　各々の手続きとなります。（1名分3,000円　内訳：6,000円÷2）
・行が不足する場合、下方に挿入してください。
</t>
    </r>
    <r>
      <rPr>
        <b/>
        <sz val="11"/>
        <color rgb="FFFF0000"/>
        <rFont val="ＭＳ ゴシック"/>
        <family val="3"/>
        <charset val="128"/>
      </rPr>
      <t>・九州学生選手権では混合複Bは行いません。</t>
    </r>
    <rPh sb="95" eb="99">
      <t>キュウシュウガクセイ</t>
    </rPh>
    <rPh sb="99" eb="102">
      <t>センシュケン</t>
    </rPh>
    <rPh sb="104" eb="107">
      <t>コンゴウフク</t>
    </rPh>
    <rPh sb="109" eb="11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</si>
</sst>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23">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sz val="12"/>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1"/>
      <color rgb="FFFF0000"/>
      <name val="ＭＳ ゴシック"/>
      <family val="3"/>
      <charset val="128"/>
    </font>
    <font>
      <sz val="10.5"/>
      <color theme="1"/>
      <name val="ＭＳ ゴシック"/>
      <family val="3"/>
      <charset val="128"/>
    </font>
    <font>
      <b/>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rgb="FFFF0000"/>
      <name val="ＭＳ ゴシック"/>
      <family val="3"/>
      <charset val="128"/>
    </font>
    <font>
      <b/>
      <sz val="16"/>
      <color rgb="FF2009FF"/>
      <name val="ＭＳ ゴシック"/>
      <family val="3"/>
      <charset val="128"/>
    </font>
    <font>
      <b/>
      <u/>
      <sz val="11"/>
      <color theme="1"/>
      <name val="ＭＳ ゴシック"/>
      <family val="3"/>
      <charset val="128"/>
    </font>
    <font>
      <b/>
      <sz val="11"/>
      <color rgb="FFFF0000"/>
      <name val="ＭＳ ゴシック"/>
      <family val="3"/>
      <charset val="128"/>
    </font>
    <font>
      <b/>
      <sz val="12"/>
      <color rgb="FFFF0000"/>
      <name val="ＭＳ ゴシック"/>
      <family val="3"/>
      <charset val="128"/>
    </font>
    <font>
      <u/>
      <sz val="11"/>
      <color theme="10"/>
      <name val="Yu Gothic"/>
      <family val="3"/>
      <charset val="128"/>
    </font>
    <font>
      <sz val="11"/>
      <color theme="0"/>
      <name val="ＭＳ ゴシック"/>
      <family val="3"/>
      <charset val="128"/>
    </font>
    <font>
      <sz val="12"/>
      <color rgb="FFFF0000"/>
      <name val="ＭＳ ゴシック"/>
      <family val="3"/>
      <charset val="128"/>
    </font>
    <font>
      <b/>
      <sz val="12"/>
      <color rgb="FF2009FF"/>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B0F0"/>
        <bgColor indexed="64"/>
      </patternFill>
    </fill>
  </fills>
  <borders count="40">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19" fillId="0" borderId="0" applyNumberFormat="0" applyFill="0" applyBorder="0" applyAlignment="0" applyProtection="0"/>
  </cellStyleXfs>
  <cellXfs count="122">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horizontal="right" vertical="center" shrinkToFit="1"/>
    </xf>
    <xf numFmtId="0" fontId="7" fillId="2" borderId="7" xfId="0" applyFont="1" applyFill="1" applyBorder="1" applyAlignment="1">
      <alignment vertical="center" shrinkToFit="1"/>
    </xf>
    <xf numFmtId="0" fontId="7" fillId="2" borderId="10" xfId="0" applyFont="1" applyFill="1" applyBorder="1" applyAlignment="1">
      <alignment vertical="center" shrinkToFit="1"/>
    </xf>
    <xf numFmtId="0" fontId="7" fillId="2" borderId="13"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vertical="center"/>
    </xf>
    <xf numFmtId="177" fontId="7" fillId="0" borderId="3" xfId="0" applyNumberFormat="1"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177" fontId="7" fillId="0" borderId="6" xfId="0" applyNumberFormat="1" applyFont="1" applyBorder="1" applyAlignment="1">
      <alignment vertical="center"/>
    </xf>
    <xf numFmtId="177" fontId="7" fillId="0" borderId="9" xfId="0" applyNumberFormat="1" applyFont="1" applyBorder="1" applyAlignment="1">
      <alignment vertical="center"/>
    </xf>
    <xf numFmtId="177" fontId="7" fillId="0" borderId="12" xfId="0" applyNumberFormat="1" applyFont="1" applyBorder="1" applyAlignment="1">
      <alignmen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3" xfId="0" applyFont="1" applyFill="1" applyBorder="1" applyAlignment="1">
      <alignment horizontal="left" vertical="center"/>
    </xf>
    <xf numFmtId="0" fontId="7" fillId="0" borderId="15" xfId="0" applyFont="1" applyBorder="1" applyAlignment="1">
      <alignment horizontal="right" vertical="center" shrinkToFit="1"/>
    </xf>
    <xf numFmtId="0" fontId="7" fillId="0" borderId="1" xfId="0" applyFont="1" applyBorder="1" applyAlignment="1">
      <alignment vertical="center" shrinkToFit="1"/>
    </xf>
    <xf numFmtId="0" fontId="7" fillId="3" borderId="0" xfId="0" applyFont="1" applyFill="1" applyAlignment="1">
      <alignment vertical="center" shrinkToFit="1"/>
    </xf>
    <xf numFmtId="0" fontId="7" fillId="0" borderId="0" xfId="0" applyFont="1" applyAlignment="1">
      <alignment horizontal="center" vertical="center"/>
    </xf>
    <xf numFmtId="0" fontId="7" fillId="0" borderId="18" xfId="0" applyFont="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0" xfId="0" applyFont="1" applyAlignment="1">
      <alignment horizontal="left" vertical="top"/>
    </xf>
    <xf numFmtId="0" fontId="10" fillId="0" borderId="0" xfId="0" applyFont="1" applyAlignment="1">
      <alignment horizontal="left" vertical="top"/>
    </xf>
    <xf numFmtId="0" fontId="7" fillId="0" borderId="0" xfId="0" applyFont="1" applyAlignment="1">
      <alignment horizontal="left" vertical="center" shrinkToFit="1"/>
    </xf>
    <xf numFmtId="0" fontId="7" fillId="0" borderId="0" xfId="0" applyFont="1" applyAlignment="1">
      <alignment vertical="center"/>
    </xf>
    <xf numFmtId="0" fontId="11" fillId="0" borderId="0" xfId="0" applyFont="1" applyAlignment="1">
      <alignment vertical="center" shrinkToFit="1"/>
    </xf>
    <xf numFmtId="178" fontId="7" fillId="0" borderId="7" xfId="0" applyNumberFormat="1" applyFont="1" applyBorder="1" applyAlignment="1">
      <alignment vertical="center" shrinkToFit="1"/>
    </xf>
    <xf numFmtId="178" fontId="7" fillId="3" borderId="8" xfId="0" applyNumberFormat="1" applyFont="1" applyFill="1" applyBorder="1" applyAlignment="1">
      <alignment vertical="center" shrinkToFit="1"/>
    </xf>
    <xf numFmtId="0" fontId="12" fillId="0" borderId="0" xfId="0" applyFont="1" applyAlignment="1">
      <alignment vertical="center"/>
    </xf>
    <xf numFmtId="0" fontId="12" fillId="0" borderId="0" xfId="0" applyFont="1" applyAlignment="1">
      <alignment vertical="center" shrinkToFit="1"/>
    </xf>
    <xf numFmtId="0" fontId="13" fillId="0" borderId="0" xfId="0" applyFont="1" applyAlignment="1">
      <alignment vertical="center"/>
    </xf>
    <xf numFmtId="177" fontId="7" fillId="2" borderId="7" xfId="0" applyNumberFormat="1" applyFont="1" applyFill="1" applyBorder="1" applyAlignment="1">
      <alignment vertical="center" shrinkToFit="1"/>
    </xf>
    <xf numFmtId="0" fontId="14" fillId="4" borderId="0" xfId="0" applyFont="1" applyFill="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8" fillId="0" borderId="0" xfId="0" applyFont="1" applyAlignment="1">
      <alignment vertical="center"/>
    </xf>
    <xf numFmtId="0" fontId="17"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5" fillId="0" borderId="17"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12" xfId="0" applyFont="1" applyBorder="1" applyAlignment="1">
      <alignment horizontal="center" vertical="center" shrinkToFit="1"/>
    </xf>
    <xf numFmtId="0" fontId="15" fillId="5" borderId="0" xfId="0" applyFont="1" applyFill="1" applyAlignment="1">
      <alignment horizontal="center" vertical="center" shrinkToFit="1"/>
    </xf>
    <xf numFmtId="0" fontId="7" fillId="0" borderId="23" xfId="0" applyFont="1" applyBorder="1" applyAlignment="1">
      <alignment vertical="center" shrinkToFit="1"/>
    </xf>
    <xf numFmtId="0" fontId="7" fillId="2" borderId="24" xfId="0" applyFont="1" applyFill="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29" xfId="0" applyFont="1" applyBorder="1" applyAlignment="1">
      <alignment horizontal="right" vertical="center" shrinkToFit="1"/>
    </xf>
    <xf numFmtId="0" fontId="7" fillId="0" borderId="29" xfId="0" applyFont="1" applyBorder="1" applyAlignment="1">
      <alignment vertical="center" shrinkToFit="1"/>
    </xf>
    <xf numFmtId="0" fontId="7" fillId="0" borderId="30" xfId="0" applyFont="1" applyBorder="1" applyAlignment="1">
      <alignment horizontal="right" vertical="center" shrinkToFit="1"/>
    </xf>
    <xf numFmtId="178" fontId="7" fillId="3" borderId="31" xfId="0" applyNumberFormat="1" applyFont="1" applyFill="1" applyBorder="1" applyAlignment="1">
      <alignment vertical="center" shrinkToFit="1"/>
    </xf>
    <xf numFmtId="177" fontId="7" fillId="2" borderId="10" xfId="0" applyNumberFormat="1" applyFont="1" applyFill="1" applyBorder="1" applyAlignment="1">
      <alignment vertical="center" shrinkToFit="1"/>
    </xf>
    <xf numFmtId="0" fontId="7" fillId="2" borderId="8"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8" fillId="0" borderId="2" xfId="0" applyFont="1" applyBorder="1" applyAlignment="1">
      <alignment vertical="center" shrinkToFit="1"/>
    </xf>
    <xf numFmtId="0" fontId="20" fillId="0" borderId="0" xfId="0" applyFont="1" applyAlignment="1">
      <alignment vertical="center"/>
    </xf>
    <xf numFmtId="14" fontId="7" fillId="2" borderId="8" xfId="0" applyNumberFormat="1" applyFont="1" applyFill="1" applyBorder="1" applyAlignment="1">
      <alignment vertical="center" shrinkToFit="1"/>
    </xf>
    <xf numFmtId="0" fontId="7" fillId="2" borderId="11" xfId="0" applyFont="1" applyFill="1" applyBorder="1" applyAlignment="1">
      <alignment vertical="center" shrinkToFit="1"/>
    </xf>
    <xf numFmtId="0" fontId="7" fillId="2" borderId="14" xfId="0" applyFont="1" applyFill="1" applyBorder="1" applyAlignment="1">
      <alignment vertical="center" shrinkToFit="1"/>
    </xf>
    <xf numFmtId="14" fontId="7" fillId="2" borderId="11" xfId="0" applyNumberFormat="1" applyFont="1" applyFill="1" applyBorder="1" applyAlignment="1">
      <alignment vertical="center" shrinkToFit="1"/>
    </xf>
    <xf numFmtId="14" fontId="7" fillId="2" borderId="25" xfId="0" applyNumberFormat="1" applyFont="1" applyFill="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21" xfId="0" applyFont="1" applyBorder="1" applyAlignment="1">
      <alignment horizontal="left" vertical="top" wrapText="1"/>
    </xf>
    <xf numFmtId="0" fontId="7" fillId="2" borderId="8" xfId="0" applyFont="1" applyFill="1" applyBorder="1" applyAlignment="1">
      <alignment horizontal="left" vertical="center"/>
    </xf>
    <xf numFmtId="0" fontId="7" fillId="2" borderId="14" xfId="0" applyFont="1" applyFill="1" applyBorder="1" applyAlignment="1">
      <alignment horizontal="left" vertical="center"/>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178" fontId="7" fillId="0" borderId="13" xfId="0" applyNumberFormat="1" applyFont="1" applyBorder="1" applyAlignment="1">
      <alignment vertical="center" shrinkToFit="1"/>
    </xf>
    <xf numFmtId="178" fontId="7" fillId="3" borderId="14" xfId="0" applyNumberFormat="1" applyFont="1" applyFill="1" applyBorder="1" applyAlignment="1">
      <alignment vertical="center" shrinkToFit="1"/>
    </xf>
    <xf numFmtId="0" fontId="5" fillId="0" borderId="0" xfId="0" applyFont="1" applyAlignment="1">
      <alignment vertical="center" wrapText="1"/>
    </xf>
    <xf numFmtId="0" fontId="15" fillId="5" borderId="0" xfId="0" applyFont="1" applyFill="1" applyAlignment="1">
      <alignment vertical="center" shrinkToFit="1"/>
    </xf>
    <xf numFmtId="0" fontId="7" fillId="0" borderId="6" xfId="0" applyFont="1" applyBorder="1" applyAlignment="1">
      <alignment horizontal="right" vertical="center"/>
    </xf>
    <xf numFmtId="0" fontId="7" fillId="0" borderId="8" xfId="0" applyFont="1" applyBorder="1" applyAlignment="1" applyProtection="1">
      <alignment horizontal="left" vertical="center"/>
      <protection locked="0"/>
    </xf>
    <xf numFmtId="0" fontId="7" fillId="0" borderId="37" xfId="0" applyFont="1" applyBorder="1" applyAlignment="1">
      <alignment horizontal="right" vertical="center"/>
    </xf>
    <xf numFmtId="0" fontId="7" fillId="0" borderId="35" xfId="0" applyFont="1" applyBorder="1" applyAlignment="1" applyProtection="1">
      <alignment horizontal="left" vertical="center"/>
      <protection locked="0"/>
    </xf>
    <xf numFmtId="0" fontId="7" fillId="0" borderId="9" xfId="0" applyFont="1" applyBorder="1" applyAlignment="1">
      <alignment horizontal="right" vertical="center"/>
    </xf>
    <xf numFmtId="0" fontId="7" fillId="0" borderId="11" xfId="0" applyFont="1" applyBorder="1" applyAlignment="1" applyProtection="1">
      <alignment horizontal="left" vertical="center"/>
      <protection locked="0"/>
    </xf>
    <xf numFmtId="0" fontId="7" fillId="0" borderId="36" xfId="0" applyFont="1" applyBorder="1" applyAlignment="1">
      <alignment horizontal="right" vertical="center"/>
    </xf>
    <xf numFmtId="0" fontId="7" fillId="0" borderId="38" xfId="0" applyFont="1" applyBorder="1" applyAlignment="1" applyProtection="1">
      <alignment horizontal="left" vertical="center"/>
      <protection locked="0"/>
    </xf>
    <xf numFmtId="177" fontId="7" fillId="0" borderId="3"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4" fillId="0" borderId="0" xfId="0" applyFont="1" applyAlignment="1">
      <alignment vertical="center"/>
    </xf>
    <xf numFmtId="0" fontId="14" fillId="4" borderId="0" xfId="0" applyFont="1" applyFill="1" applyAlignment="1">
      <alignment vertical="center"/>
    </xf>
    <xf numFmtId="0" fontId="7" fillId="0" borderId="39" xfId="0" applyFont="1" applyBorder="1" applyAlignment="1">
      <alignment horizontal="left" vertical="top" wrapText="1"/>
    </xf>
    <xf numFmtId="0" fontId="13" fillId="0" borderId="0" xfId="0" applyFont="1" applyAlignment="1">
      <alignment horizontal="right" vertical="center"/>
    </xf>
    <xf numFmtId="0" fontId="22" fillId="0" borderId="0" xfId="0" applyFont="1" applyAlignment="1">
      <alignment vertical="center"/>
    </xf>
    <xf numFmtId="0" fontId="13" fillId="0" borderId="0" xfId="0" applyFont="1" applyAlignment="1">
      <alignment horizontal="center" vertical="center" shrinkToFit="1"/>
    </xf>
    <xf numFmtId="0" fontId="9" fillId="2" borderId="15" xfId="0" quotePrefix="1" applyFont="1" applyFill="1" applyBorder="1" applyAlignment="1">
      <alignment vertical="center" shrinkToFit="1"/>
    </xf>
    <xf numFmtId="0" fontId="9" fillId="2" borderId="15" xfId="0" applyFont="1" applyFill="1" applyBorder="1" applyAlignment="1">
      <alignment vertical="center" shrinkToFit="1"/>
    </xf>
    <xf numFmtId="0" fontId="19" fillId="2" borderId="15" xfId="6" applyFill="1" applyBorder="1" applyAlignment="1">
      <alignment vertical="center" shrinkToFit="1"/>
    </xf>
    <xf numFmtId="0" fontId="7" fillId="0" borderId="0" xfId="0" applyFont="1" applyAlignment="1">
      <alignment horizontal="center" vertical="center" shrinkToFit="1"/>
    </xf>
    <xf numFmtId="176" fontId="7" fillId="0" borderId="6" xfId="0" applyNumberFormat="1" applyFont="1" applyBorder="1" applyAlignment="1">
      <alignment vertical="center"/>
    </xf>
    <xf numFmtId="0" fontId="0" fillId="0" borderId="12" xfId="0" applyBorder="1" applyAlignment="1">
      <alignment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9">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theme="4" tint="0.79998168889431442"/>
        </patternFill>
      </fill>
    </dxf>
  </dxfs>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54117939-CA7F-925D-0213-7D62BAC808B2}"/>
            </a:ext>
          </a:extLst>
        </xdr:cNvPr>
        <xdr:cNvSpPr txBox="1"/>
      </xdr:nvSpPr>
      <xdr:spPr>
        <a:xfrm>
          <a:off x="105918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2476-B485-4DBA-AB83-C66BF4928004}">
  <sheetPr>
    <pageSetUpPr fitToPage="1"/>
  </sheetPr>
  <dimension ref="A1:I102"/>
  <sheetViews>
    <sheetView tabSelected="1" view="pageBreakPreview" zoomScaleNormal="100" zoomScaleSheetLayoutView="100" workbookViewId="0">
      <selection activeCell="C13" sqref="C13"/>
    </sheetView>
  </sheetViews>
  <sheetFormatPr defaultColWidth="8.625" defaultRowHeight="14.25"/>
  <cols>
    <col min="1" max="1" width="13.875" style="1" customWidth="1"/>
    <col min="2" max="2" width="28.375" style="1" customWidth="1"/>
    <col min="3" max="3" width="73.5" style="1" customWidth="1"/>
    <col min="4" max="16384" width="8.625" style="1"/>
  </cols>
  <sheetData>
    <row r="1" spans="1:9" ht="20.100000000000001" customHeight="1">
      <c r="A1" s="2" t="s">
        <v>66</v>
      </c>
      <c r="B1" s="2"/>
      <c r="C1" s="2"/>
      <c r="D1" s="2"/>
      <c r="E1" s="2"/>
    </row>
    <row r="2" spans="1:9" ht="20.100000000000001" customHeight="1">
      <c r="G2" s="75"/>
    </row>
    <row r="3" spans="1:9" ht="20.100000000000001" customHeight="1">
      <c r="A3" s="1" t="s">
        <v>31</v>
      </c>
      <c r="I3" s="75"/>
    </row>
    <row r="4" spans="1:9" ht="20.100000000000001" customHeight="1">
      <c r="B4" s="1" t="s">
        <v>94</v>
      </c>
      <c r="I4" s="75"/>
    </row>
    <row r="5" spans="1:9" ht="20.100000000000001" customHeight="1">
      <c r="B5" s="1" t="s">
        <v>40</v>
      </c>
    </row>
    <row r="6" spans="1:9" ht="20.100000000000001" customHeight="1">
      <c r="B6" s="1" t="s">
        <v>65</v>
      </c>
    </row>
    <row r="7" spans="1:9" ht="20.100000000000001" customHeight="1"/>
    <row r="8" spans="1:9" ht="20.100000000000001" customHeight="1" thickBot="1">
      <c r="B8" s="55" t="s">
        <v>35</v>
      </c>
      <c r="C8" s="55" t="s">
        <v>34</v>
      </c>
    </row>
    <row r="9" spans="1:9" s="35" customFormat="1" ht="68.25" thickTop="1">
      <c r="B9" s="53" t="s">
        <v>38</v>
      </c>
      <c r="C9" s="53" t="s">
        <v>115</v>
      </c>
    </row>
    <row r="10" spans="1:9" s="35" customFormat="1" ht="67.5">
      <c r="B10" s="54" t="s">
        <v>39</v>
      </c>
      <c r="C10" s="54" t="s">
        <v>64</v>
      </c>
    </row>
    <row r="11" spans="1:9" s="35" customFormat="1" ht="27">
      <c r="B11" s="54" t="s">
        <v>67</v>
      </c>
      <c r="C11" s="54" t="s">
        <v>63</v>
      </c>
    </row>
    <row r="12" spans="1:9" s="35" customFormat="1" ht="54">
      <c r="B12" s="108" t="s">
        <v>84</v>
      </c>
      <c r="C12" s="108" t="s">
        <v>127</v>
      </c>
    </row>
    <row r="13" spans="1:9" ht="43.5" customHeight="1">
      <c r="B13" s="83" t="s">
        <v>83</v>
      </c>
      <c r="C13" s="83" t="s">
        <v>63</v>
      </c>
    </row>
    <row r="14" spans="1:9" ht="20.100000000000001" customHeight="1">
      <c r="A14" s="1" t="s">
        <v>36</v>
      </c>
      <c r="B14" s="91"/>
    </row>
    <row r="15" spans="1:9" ht="20.100000000000001" customHeight="1">
      <c r="B15" s="1" t="s">
        <v>37</v>
      </c>
    </row>
    <row r="16" spans="1:9" ht="20.100000000000001" customHeight="1">
      <c r="B16" s="1" t="s">
        <v>118</v>
      </c>
    </row>
    <row r="17" spans="2:2" ht="20.100000000000001" customHeight="1">
      <c r="B17" s="110" t="s">
        <v>120</v>
      </c>
    </row>
    <row r="18" spans="2:2" ht="20.100000000000001" customHeight="1">
      <c r="B18" s="1" t="s">
        <v>119</v>
      </c>
    </row>
    <row r="19" spans="2:2" ht="20.100000000000001" customHeight="1">
      <c r="B19" s="1" t="s">
        <v>92</v>
      </c>
    </row>
    <row r="20" spans="2:2" ht="20.100000000000001" customHeight="1">
      <c r="B20" s="110" t="s">
        <v>93</v>
      </c>
    </row>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row r="30" spans="2:2" ht="20.100000000000001" customHeight="1"/>
    <row r="31" spans="2:2" ht="20.100000000000001" customHeight="1"/>
    <row r="32" spans="2: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sheetData>
  <phoneticPr fontId="2"/>
  <pageMargins left="0.70866141732283472" right="0.27559055118110237" top="0.74803149606299213" bottom="0.74803149606299213" header="0.31496062992125984" footer="0.31496062992125984"/>
  <pageSetup paperSize="9" scale="8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85D0-73B5-4685-89EB-72B6E8F95459}">
  <sheetPr>
    <pageSetUpPr fitToPage="1"/>
  </sheetPr>
  <dimension ref="A1:O108"/>
  <sheetViews>
    <sheetView topLeftCell="C1" workbookViewId="0">
      <selection activeCell="E13" sqref="E13"/>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第74回九州学生バドミントン選手権大会</v>
      </c>
      <c r="D1" s="38"/>
      <c r="F1" s="38"/>
      <c r="G1" s="38"/>
      <c r="H1" s="38"/>
      <c r="I1" s="92" t="s">
        <v>82</v>
      </c>
      <c r="L1" s="48"/>
      <c r="M1" s="48"/>
      <c r="N1" s="48"/>
      <c r="O1" s="48"/>
    </row>
    <row r="2" spans="1:15" s="3" customFormat="1" ht="7.7" customHeight="1">
      <c r="A2" s="39"/>
    </row>
    <row r="3" spans="1:15" s="3" customFormat="1" ht="17.100000000000001" customHeight="1">
      <c r="B3" s="12" t="s">
        <v>90</v>
      </c>
      <c r="C3" s="4" t="str">
        <f>IF(①申込者・参加料明細!B6="","",①申込者・参加料明細!B6)</f>
        <v/>
      </c>
      <c r="H3" s="12"/>
      <c r="I3" s="12"/>
      <c r="J3" s="12"/>
    </row>
    <row r="4" spans="1:15" ht="17.100000000000001" customHeight="1"/>
    <row r="5" spans="1:15" ht="17.100000000000001" customHeight="1">
      <c r="A5" s="121" t="s">
        <v>76</v>
      </c>
      <c r="B5" s="121"/>
      <c r="C5" s="119" t="s">
        <v>26</v>
      </c>
      <c r="D5" s="119"/>
      <c r="E5" s="120"/>
    </row>
    <row r="6" spans="1:15" ht="17.100000000000001" customHeight="1">
      <c r="A6" s="21" t="s">
        <v>11</v>
      </c>
      <c r="B6" s="19" t="s">
        <v>12</v>
      </c>
      <c r="C6" s="19" t="s">
        <v>4</v>
      </c>
      <c r="D6" s="32" t="s">
        <v>21</v>
      </c>
      <c r="E6" s="81"/>
      <c r="G6" s="35"/>
    </row>
    <row r="7" spans="1:15" ht="16.5" customHeight="1">
      <c r="A7" s="116">
        <v>1</v>
      </c>
      <c r="B7" s="25"/>
      <c r="C7" s="72"/>
      <c r="D7" s="33"/>
      <c r="E7" s="82"/>
      <c r="G7" s="35"/>
      <c r="H7" s="36"/>
    </row>
    <row r="8" spans="1:15" ht="16.5" customHeight="1">
      <c r="A8" s="117"/>
      <c r="B8" s="27"/>
      <c r="C8" s="73"/>
      <c r="D8" s="34"/>
      <c r="E8" s="82"/>
      <c r="G8" s="35"/>
      <c r="H8" s="35"/>
    </row>
    <row r="9" spans="1:15" ht="16.5" customHeight="1">
      <c r="A9" s="116">
        <v>2</v>
      </c>
      <c r="B9" s="25"/>
      <c r="C9" s="72"/>
      <c r="D9" s="84"/>
    </row>
    <row r="10" spans="1:15" ht="16.5" customHeight="1">
      <c r="A10" s="117"/>
      <c r="B10" s="27"/>
      <c r="C10" s="73"/>
      <c r="D10" s="85"/>
      <c r="E10" s="52" t="s">
        <v>32</v>
      </c>
    </row>
    <row r="11" spans="1:15" ht="16.5" customHeight="1">
      <c r="A11" s="116">
        <v>3</v>
      </c>
      <c r="B11" s="25"/>
      <c r="C11" s="72"/>
      <c r="D11" s="84"/>
      <c r="E11" s="51" t="s">
        <v>33</v>
      </c>
    </row>
    <row r="12" spans="1:15" ht="16.5" customHeight="1">
      <c r="A12" s="117"/>
      <c r="B12" s="27"/>
      <c r="C12" s="73"/>
      <c r="D12" s="85"/>
      <c r="E12" s="51" t="s">
        <v>126</v>
      </c>
    </row>
    <row r="13" spans="1:15" ht="16.5" customHeight="1">
      <c r="A13" s="116">
        <v>4</v>
      </c>
      <c r="B13" s="25"/>
      <c r="C13" s="72"/>
      <c r="D13" s="84"/>
    </row>
    <row r="14" spans="1:15" ht="16.5" customHeight="1">
      <c r="A14" s="117"/>
      <c r="B14" s="27"/>
      <c r="C14" s="73"/>
      <c r="D14" s="85"/>
    </row>
    <row r="15" spans="1:15" ht="16.5" customHeight="1">
      <c r="A15" s="116">
        <v>5</v>
      </c>
      <c r="B15" s="25"/>
      <c r="C15" s="72"/>
      <c r="D15" s="33"/>
      <c r="E15" s="82"/>
    </row>
    <row r="16" spans="1:15" ht="16.5" customHeight="1">
      <c r="A16" s="117"/>
      <c r="B16" s="27"/>
      <c r="C16" s="73"/>
      <c r="D16" s="34"/>
      <c r="E16" s="82"/>
    </row>
    <row r="17" spans="1:5" ht="16.5" customHeight="1">
      <c r="A17" s="116">
        <v>6</v>
      </c>
      <c r="B17" s="25"/>
      <c r="C17" s="72"/>
      <c r="D17" s="33"/>
      <c r="E17" s="82"/>
    </row>
    <row r="18" spans="1:5" ht="16.5" customHeight="1">
      <c r="A18" s="117"/>
      <c r="B18" s="27"/>
      <c r="C18" s="73"/>
      <c r="D18" s="34"/>
      <c r="E18" s="82"/>
    </row>
    <row r="19" spans="1:5" ht="16.5" customHeight="1">
      <c r="A19" s="116">
        <v>7</v>
      </c>
      <c r="B19" s="25"/>
      <c r="C19" s="72"/>
      <c r="D19" s="33"/>
      <c r="E19" s="82"/>
    </row>
    <row r="20" spans="1:5" ht="16.5" customHeight="1">
      <c r="A20" s="117"/>
      <c r="B20" s="27"/>
      <c r="C20" s="73"/>
      <c r="D20" s="34"/>
      <c r="E20" s="82"/>
    </row>
    <row r="21" spans="1:5" ht="16.5" customHeight="1">
      <c r="A21" s="116">
        <v>8</v>
      </c>
      <c r="B21" s="25"/>
      <c r="C21" s="72"/>
      <c r="D21" s="33"/>
      <c r="E21" s="82"/>
    </row>
    <row r="22" spans="1:5" ht="16.5" customHeight="1">
      <c r="A22" s="117"/>
      <c r="B22" s="27"/>
      <c r="C22" s="73"/>
      <c r="D22" s="34"/>
      <c r="E22" s="82"/>
    </row>
    <row r="23" spans="1:5" ht="16.5" customHeight="1">
      <c r="A23" s="116">
        <v>9</v>
      </c>
      <c r="B23" s="25"/>
      <c r="C23" s="72"/>
      <c r="D23" s="33"/>
      <c r="E23" s="82"/>
    </row>
    <row r="24" spans="1:5" ht="16.5" customHeight="1">
      <c r="A24" s="117"/>
      <c r="B24" s="27"/>
      <c r="C24" s="73"/>
      <c r="D24" s="34"/>
      <c r="E24" s="82"/>
    </row>
    <row r="25" spans="1:5" ht="16.5" customHeight="1">
      <c r="A25" s="116">
        <v>10</v>
      </c>
      <c r="B25" s="25"/>
      <c r="C25" s="72"/>
      <c r="D25" s="33"/>
      <c r="E25" s="82"/>
    </row>
    <row r="26" spans="1:5" ht="16.5" customHeight="1">
      <c r="A26" s="117"/>
      <c r="B26" s="27"/>
      <c r="C26" s="73"/>
      <c r="D26" s="34"/>
      <c r="E26" s="82"/>
    </row>
    <row r="27" spans="1:5" ht="16.5" customHeight="1">
      <c r="A27" s="116">
        <v>11</v>
      </c>
      <c r="B27" s="25"/>
      <c r="C27" s="72"/>
      <c r="D27" s="33"/>
      <c r="E27" s="82"/>
    </row>
    <row r="28" spans="1:5" ht="16.5" customHeight="1">
      <c r="A28" s="117"/>
      <c r="B28" s="27"/>
      <c r="C28" s="73"/>
      <c r="D28" s="34"/>
      <c r="E28" s="82"/>
    </row>
    <row r="29" spans="1:5" ht="16.5" customHeight="1">
      <c r="A29" s="116">
        <v>12</v>
      </c>
      <c r="B29" s="25"/>
      <c r="C29" s="72"/>
      <c r="D29" s="33"/>
      <c r="E29" s="82"/>
    </row>
    <row r="30" spans="1:5" ht="16.5" customHeight="1">
      <c r="A30" s="117"/>
      <c r="B30" s="27"/>
      <c r="C30" s="73"/>
      <c r="D30" s="34"/>
      <c r="E30" s="82"/>
    </row>
    <row r="31" spans="1:5" ht="16.5" customHeight="1">
      <c r="A31" s="116">
        <v>13</v>
      </c>
      <c r="B31" s="25"/>
      <c r="C31" s="72"/>
      <c r="D31" s="33"/>
      <c r="E31" s="82"/>
    </row>
    <row r="32" spans="1:5" ht="16.5" customHeight="1">
      <c r="A32" s="117"/>
      <c r="B32" s="27"/>
      <c r="C32" s="73"/>
      <c r="D32" s="34"/>
      <c r="E32" s="82"/>
    </row>
    <row r="33" spans="1:5" ht="16.5" customHeight="1">
      <c r="A33" s="116">
        <v>14</v>
      </c>
      <c r="B33" s="25"/>
      <c r="C33" s="72"/>
      <c r="D33" s="33"/>
      <c r="E33" s="82"/>
    </row>
    <row r="34" spans="1:5" ht="16.5" customHeight="1">
      <c r="A34" s="117"/>
      <c r="B34" s="27"/>
      <c r="C34" s="73"/>
      <c r="D34" s="34"/>
      <c r="E34" s="82"/>
    </row>
    <row r="35" spans="1:5" ht="16.5" customHeight="1">
      <c r="A35" s="116">
        <v>15</v>
      </c>
      <c r="B35" s="25"/>
      <c r="C35" s="72"/>
      <c r="D35" s="33"/>
      <c r="E35" s="82"/>
    </row>
    <row r="36" spans="1:5" ht="16.5" customHeight="1">
      <c r="A36" s="117"/>
      <c r="B36" s="27"/>
      <c r="C36" s="73"/>
      <c r="D36" s="34"/>
      <c r="E36" s="82"/>
    </row>
    <row r="37" spans="1:5" ht="16.5" customHeight="1">
      <c r="A37" s="116">
        <v>16</v>
      </c>
      <c r="B37" s="25"/>
      <c r="C37" s="72"/>
      <c r="D37" s="33"/>
      <c r="E37" s="82"/>
    </row>
    <row r="38" spans="1:5" ht="16.5" customHeight="1">
      <c r="A38" s="117"/>
      <c r="B38" s="27"/>
      <c r="C38" s="73"/>
      <c r="D38" s="34"/>
      <c r="E38" s="82"/>
    </row>
    <row r="39" spans="1:5" ht="16.5" customHeight="1">
      <c r="A39" s="116">
        <v>17</v>
      </c>
      <c r="B39" s="25"/>
      <c r="C39" s="72"/>
      <c r="D39" s="33"/>
      <c r="E39" s="82"/>
    </row>
    <row r="40" spans="1:5" ht="16.5" customHeight="1">
      <c r="A40" s="117"/>
      <c r="B40" s="27"/>
      <c r="C40" s="73"/>
      <c r="D40" s="34"/>
      <c r="E40" s="82"/>
    </row>
    <row r="41" spans="1:5" ht="16.5" customHeight="1">
      <c r="A41" s="116">
        <v>18</v>
      </c>
      <c r="B41" s="25"/>
      <c r="C41" s="72"/>
      <c r="D41" s="33"/>
      <c r="E41" s="82"/>
    </row>
    <row r="42" spans="1:5" ht="16.5" customHeight="1">
      <c r="A42" s="117"/>
      <c r="B42" s="27"/>
      <c r="C42" s="73"/>
      <c r="D42" s="34"/>
      <c r="E42" s="82"/>
    </row>
    <row r="43" spans="1:5" ht="16.5" customHeight="1">
      <c r="A43" s="116">
        <v>19</v>
      </c>
      <c r="B43" s="25"/>
      <c r="C43" s="72"/>
      <c r="D43" s="33"/>
      <c r="E43" s="82"/>
    </row>
    <row r="44" spans="1:5" ht="16.5" customHeight="1">
      <c r="A44" s="117"/>
      <c r="B44" s="27"/>
      <c r="C44" s="73"/>
      <c r="D44" s="34"/>
      <c r="E44" s="82"/>
    </row>
    <row r="45" spans="1:5" ht="16.5" customHeight="1">
      <c r="A45" s="116">
        <v>20</v>
      </c>
      <c r="B45" s="25"/>
      <c r="C45" s="72"/>
      <c r="D45" s="33"/>
      <c r="E45" s="82"/>
    </row>
    <row r="46" spans="1:5" ht="16.5" customHeight="1">
      <c r="A46" s="117"/>
      <c r="B46" s="27"/>
      <c r="C46" s="73"/>
      <c r="D46" s="34"/>
      <c r="E46" s="82"/>
    </row>
    <row r="47" spans="1:5" ht="16.5" customHeight="1">
      <c r="A47" s="116">
        <v>21</v>
      </c>
      <c r="B47" s="25"/>
      <c r="C47" s="72"/>
      <c r="D47" s="84"/>
    </row>
    <row r="48" spans="1:5" ht="16.5" customHeight="1">
      <c r="A48" s="117"/>
      <c r="B48" s="27"/>
      <c r="C48" s="73"/>
      <c r="D48" s="85"/>
    </row>
    <row r="49" spans="1:4" ht="16.5" customHeight="1">
      <c r="A49" s="116">
        <v>22</v>
      </c>
      <c r="B49" s="25"/>
      <c r="C49" s="72"/>
      <c r="D49" s="84"/>
    </row>
    <row r="50" spans="1:4" ht="16.5" customHeight="1">
      <c r="A50" s="117"/>
      <c r="B50" s="27"/>
      <c r="C50" s="73"/>
      <c r="D50" s="85"/>
    </row>
    <row r="51" spans="1:4" ht="16.5" customHeight="1">
      <c r="A51" s="116">
        <v>23</v>
      </c>
      <c r="B51" s="25"/>
      <c r="C51" s="72"/>
      <c r="D51" s="84"/>
    </row>
    <row r="52" spans="1:4" ht="16.5" customHeight="1">
      <c r="A52" s="117"/>
      <c r="B52" s="27"/>
      <c r="C52" s="73"/>
      <c r="D52" s="85"/>
    </row>
    <row r="53" spans="1:4" ht="16.5" customHeight="1">
      <c r="A53" s="116">
        <v>24</v>
      </c>
      <c r="B53" s="25"/>
      <c r="C53" s="72"/>
      <c r="D53" s="84"/>
    </row>
    <row r="54" spans="1:4" ht="16.5" customHeight="1">
      <c r="A54" s="117"/>
      <c r="B54" s="27"/>
      <c r="C54" s="73"/>
      <c r="D54" s="85"/>
    </row>
    <row r="55" spans="1:4" ht="16.5" customHeight="1">
      <c r="A55" s="116">
        <v>25</v>
      </c>
      <c r="B55" s="25"/>
      <c r="C55" s="72"/>
      <c r="D55" s="84"/>
    </row>
    <row r="56" spans="1:4" ht="16.5" customHeight="1">
      <c r="A56" s="117"/>
      <c r="B56" s="27"/>
      <c r="C56" s="73"/>
      <c r="D56" s="85"/>
    </row>
    <row r="57" spans="1:4" ht="16.5" customHeight="1">
      <c r="A57" s="116">
        <v>26</v>
      </c>
      <c r="B57" s="25"/>
      <c r="C57" s="72"/>
      <c r="D57" s="84"/>
    </row>
    <row r="58" spans="1:4" ht="16.5" customHeight="1">
      <c r="A58" s="117"/>
      <c r="B58" s="27"/>
      <c r="C58" s="73"/>
      <c r="D58" s="85"/>
    </row>
    <row r="59" spans="1:4" ht="16.5" customHeight="1">
      <c r="A59" s="116">
        <v>27</v>
      </c>
      <c r="B59" s="25"/>
      <c r="C59" s="72"/>
      <c r="D59" s="84"/>
    </row>
    <row r="60" spans="1:4" ht="16.5" customHeight="1">
      <c r="A60" s="117"/>
      <c r="B60" s="27"/>
      <c r="C60" s="73"/>
      <c r="D60" s="85"/>
    </row>
    <row r="61" spans="1:4" ht="16.5" customHeight="1">
      <c r="A61" s="116">
        <v>28</v>
      </c>
      <c r="B61" s="25"/>
      <c r="C61" s="72"/>
      <c r="D61" s="84"/>
    </row>
    <row r="62" spans="1:4" ht="16.5" customHeight="1">
      <c r="A62" s="117"/>
      <c r="B62" s="27"/>
      <c r="C62" s="73"/>
      <c r="D62" s="85"/>
    </row>
    <row r="63" spans="1:4" ht="16.5" customHeight="1">
      <c r="A63" s="116">
        <v>29</v>
      </c>
      <c r="B63" s="25"/>
      <c r="C63" s="72"/>
      <c r="D63" s="84"/>
    </row>
    <row r="64" spans="1:4" ht="16.5" customHeight="1">
      <c r="A64" s="117"/>
      <c r="B64" s="27"/>
      <c r="C64" s="73"/>
      <c r="D64" s="85"/>
    </row>
    <row r="65" spans="1:4" ht="16.5" customHeight="1">
      <c r="A65" s="116">
        <v>30</v>
      </c>
      <c r="B65" s="25"/>
      <c r="C65" s="72"/>
      <c r="D65" s="84"/>
    </row>
    <row r="66" spans="1:4" ht="16.5" customHeight="1">
      <c r="A66" s="117"/>
      <c r="B66" s="27"/>
      <c r="C66" s="73"/>
      <c r="D66" s="85"/>
    </row>
    <row r="67" spans="1:4" ht="16.5" customHeight="1">
      <c r="A67" s="116">
        <v>31</v>
      </c>
      <c r="B67" s="25"/>
      <c r="C67" s="72"/>
      <c r="D67" s="84"/>
    </row>
    <row r="68" spans="1:4" ht="16.5" customHeight="1">
      <c r="A68" s="117"/>
      <c r="B68" s="27"/>
      <c r="C68" s="73"/>
      <c r="D68" s="85"/>
    </row>
    <row r="69" spans="1:4" ht="16.5" customHeight="1">
      <c r="A69" s="116">
        <v>32</v>
      </c>
      <c r="B69" s="25"/>
      <c r="C69" s="72"/>
      <c r="D69" s="84"/>
    </row>
    <row r="70" spans="1:4" ht="16.5" customHeight="1">
      <c r="A70" s="117"/>
      <c r="B70" s="27"/>
      <c r="C70" s="73"/>
      <c r="D70" s="85"/>
    </row>
    <row r="71" spans="1:4" ht="16.5" customHeight="1">
      <c r="A71" s="116">
        <v>33</v>
      </c>
      <c r="B71" s="25"/>
      <c r="C71" s="72"/>
      <c r="D71" s="84"/>
    </row>
    <row r="72" spans="1:4" ht="16.5" customHeight="1">
      <c r="A72" s="117"/>
      <c r="B72" s="27"/>
      <c r="C72" s="73"/>
      <c r="D72" s="85"/>
    </row>
    <row r="73" spans="1:4" ht="16.5" customHeight="1">
      <c r="A73" s="116">
        <v>34</v>
      </c>
      <c r="B73" s="25"/>
      <c r="C73" s="72"/>
      <c r="D73" s="84"/>
    </row>
    <row r="74" spans="1:4" ht="16.5" customHeight="1">
      <c r="A74" s="117"/>
      <c r="B74" s="27"/>
      <c r="C74" s="73"/>
      <c r="D74" s="85"/>
    </row>
    <row r="75" spans="1:4" ht="16.5" customHeight="1">
      <c r="A75" s="116">
        <v>35</v>
      </c>
      <c r="B75" s="25"/>
      <c r="C75" s="72"/>
      <c r="D75" s="84"/>
    </row>
    <row r="76" spans="1:4" ht="16.5" customHeight="1">
      <c r="A76" s="117"/>
      <c r="B76" s="27"/>
      <c r="C76" s="73"/>
      <c r="D76" s="85"/>
    </row>
    <row r="77" spans="1:4" ht="16.5" customHeight="1">
      <c r="A77" s="116">
        <v>36</v>
      </c>
      <c r="B77" s="25"/>
      <c r="C77" s="72"/>
      <c r="D77" s="84"/>
    </row>
    <row r="78" spans="1:4" ht="16.5" customHeight="1">
      <c r="A78" s="117"/>
      <c r="B78" s="27"/>
      <c r="C78" s="73"/>
      <c r="D78" s="85"/>
    </row>
    <row r="79" spans="1:4" ht="16.5" customHeight="1">
      <c r="A79" s="116">
        <v>37</v>
      </c>
      <c r="B79" s="25"/>
      <c r="C79" s="72"/>
      <c r="D79" s="84"/>
    </row>
    <row r="80" spans="1:4" ht="16.5" customHeight="1">
      <c r="A80" s="117"/>
      <c r="B80" s="27"/>
      <c r="C80" s="73"/>
      <c r="D80" s="85"/>
    </row>
    <row r="81" spans="1:4" ht="16.5" customHeight="1">
      <c r="A81" s="116">
        <v>38</v>
      </c>
      <c r="B81" s="25"/>
      <c r="C81" s="72"/>
      <c r="D81" s="84"/>
    </row>
    <row r="82" spans="1:4" ht="16.5" customHeight="1">
      <c r="A82" s="117"/>
      <c r="B82" s="27"/>
      <c r="C82" s="73"/>
      <c r="D82" s="85"/>
    </row>
    <row r="83" spans="1:4" ht="16.5" customHeight="1">
      <c r="A83" s="116">
        <v>39</v>
      </c>
      <c r="B83" s="25"/>
      <c r="C83" s="72"/>
      <c r="D83" s="84"/>
    </row>
    <row r="84" spans="1:4" ht="16.5" customHeight="1">
      <c r="A84" s="117"/>
      <c r="B84" s="27"/>
      <c r="C84" s="73"/>
      <c r="D84" s="85"/>
    </row>
    <row r="85" spans="1:4" ht="16.5" customHeight="1">
      <c r="A85" s="116">
        <v>40</v>
      </c>
      <c r="B85" s="25"/>
      <c r="C85" s="72"/>
      <c r="D85" s="84"/>
    </row>
    <row r="86" spans="1:4" ht="16.5" customHeight="1">
      <c r="A86" s="117"/>
      <c r="B86" s="27"/>
      <c r="C86" s="73"/>
      <c r="D86" s="85"/>
    </row>
    <row r="87" spans="1:4" ht="16.5" customHeight="1">
      <c r="A87" s="116">
        <v>41</v>
      </c>
      <c r="B87" s="25"/>
      <c r="C87" s="72"/>
      <c r="D87" s="84"/>
    </row>
    <row r="88" spans="1:4" ht="16.5" customHeight="1">
      <c r="A88" s="117"/>
      <c r="B88" s="27"/>
      <c r="C88" s="73"/>
      <c r="D88" s="85"/>
    </row>
    <row r="89" spans="1:4" ht="16.5" customHeight="1">
      <c r="A89" s="116">
        <v>42</v>
      </c>
      <c r="B89" s="25"/>
      <c r="C89" s="72"/>
      <c r="D89" s="84"/>
    </row>
    <row r="90" spans="1:4" ht="16.5" customHeight="1">
      <c r="A90" s="117"/>
      <c r="B90" s="27"/>
      <c r="C90" s="73"/>
      <c r="D90" s="85"/>
    </row>
    <row r="91" spans="1:4" ht="16.5" customHeight="1">
      <c r="A91" s="116">
        <v>43</v>
      </c>
      <c r="B91" s="25"/>
      <c r="C91" s="72"/>
      <c r="D91" s="84"/>
    </row>
    <row r="92" spans="1:4" ht="16.5" customHeight="1">
      <c r="A92" s="117"/>
      <c r="B92" s="27"/>
      <c r="C92" s="73"/>
      <c r="D92" s="85"/>
    </row>
    <row r="93" spans="1:4" ht="16.5" customHeight="1">
      <c r="A93" s="116">
        <v>44</v>
      </c>
      <c r="B93" s="25"/>
      <c r="C93" s="72"/>
      <c r="D93" s="84"/>
    </row>
    <row r="94" spans="1:4" ht="16.5" customHeight="1">
      <c r="A94" s="117"/>
      <c r="B94" s="27"/>
      <c r="C94" s="73"/>
      <c r="D94" s="85"/>
    </row>
    <row r="95" spans="1:4" ht="16.5" customHeight="1">
      <c r="A95" s="116">
        <v>45</v>
      </c>
      <c r="B95" s="25"/>
      <c r="C95" s="72"/>
      <c r="D95" s="84"/>
    </row>
    <row r="96" spans="1:4" ht="16.5" customHeight="1">
      <c r="A96" s="117"/>
      <c r="B96" s="27"/>
      <c r="C96" s="73"/>
      <c r="D96" s="85"/>
    </row>
    <row r="97" spans="1:4" ht="16.5" customHeight="1">
      <c r="A97" s="116">
        <v>46</v>
      </c>
      <c r="B97" s="25"/>
      <c r="C97" s="72"/>
      <c r="D97" s="84"/>
    </row>
    <row r="98" spans="1:4" ht="16.5" customHeight="1">
      <c r="A98" s="117"/>
      <c r="B98" s="27"/>
      <c r="C98" s="73"/>
      <c r="D98" s="85"/>
    </row>
    <row r="99" spans="1:4" ht="16.5" customHeight="1">
      <c r="A99" s="116">
        <v>47</v>
      </c>
      <c r="B99" s="25"/>
      <c r="C99" s="72"/>
      <c r="D99" s="84"/>
    </row>
    <row r="100" spans="1:4" ht="16.5" customHeight="1">
      <c r="A100" s="117"/>
      <c r="B100" s="27"/>
      <c r="C100" s="73"/>
      <c r="D100" s="85"/>
    </row>
    <row r="101" spans="1:4" ht="16.5" customHeight="1">
      <c r="A101" s="116">
        <v>48</v>
      </c>
      <c r="B101" s="25"/>
      <c r="C101" s="72"/>
      <c r="D101" s="84"/>
    </row>
    <row r="102" spans="1:4" ht="16.5" customHeight="1">
      <c r="A102" s="117"/>
      <c r="B102" s="27"/>
      <c r="C102" s="73"/>
      <c r="D102" s="85"/>
    </row>
    <row r="103" spans="1:4" ht="16.5" customHeight="1">
      <c r="A103" s="116">
        <v>49</v>
      </c>
      <c r="B103" s="25"/>
      <c r="C103" s="72"/>
      <c r="D103" s="84"/>
    </row>
    <row r="104" spans="1:4" ht="16.5" customHeight="1">
      <c r="A104" s="117"/>
      <c r="B104" s="27"/>
      <c r="C104" s="73"/>
      <c r="D104" s="85"/>
    </row>
    <row r="105" spans="1:4" ht="16.5" customHeight="1">
      <c r="A105" s="116">
        <v>50</v>
      </c>
      <c r="B105" s="25"/>
      <c r="C105" s="72"/>
      <c r="D105" s="84"/>
    </row>
    <row r="106" spans="1:4" ht="16.5" customHeight="1">
      <c r="A106" s="117"/>
      <c r="B106" s="27"/>
      <c r="C106" s="73"/>
      <c r="D106" s="85"/>
    </row>
    <row r="108" spans="1:4">
      <c r="B108" s="16" t="s">
        <v>110</v>
      </c>
      <c r="C108" s="16">
        <f>COUNTIF(D7:D106,①申込者・参加料明細!B6)</f>
        <v>0</v>
      </c>
    </row>
  </sheetData>
  <mergeCells count="52">
    <mergeCell ref="A23:A24"/>
    <mergeCell ref="A5:B5"/>
    <mergeCell ref="C5:E5"/>
    <mergeCell ref="A7:A8"/>
    <mergeCell ref="A9:A10"/>
    <mergeCell ref="A11:A12"/>
    <mergeCell ref="A13:A14"/>
    <mergeCell ref="A15:A16"/>
    <mergeCell ref="A17:A18"/>
    <mergeCell ref="A19:A20"/>
    <mergeCell ref="A21:A22"/>
    <mergeCell ref="A47:A48"/>
    <mergeCell ref="A25:A26"/>
    <mergeCell ref="A27:A28"/>
    <mergeCell ref="A29:A30"/>
    <mergeCell ref="A31:A32"/>
    <mergeCell ref="A33:A34"/>
    <mergeCell ref="A35:A36"/>
    <mergeCell ref="A37:A38"/>
    <mergeCell ref="A39:A40"/>
    <mergeCell ref="A41:A42"/>
    <mergeCell ref="A43:A44"/>
    <mergeCell ref="A45:A46"/>
    <mergeCell ref="A71:A72"/>
    <mergeCell ref="A49:A50"/>
    <mergeCell ref="A51:A52"/>
    <mergeCell ref="A53:A54"/>
    <mergeCell ref="A55:A56"/>
    <mergeCell ref="A57:A58"/>
    <mergeCell ref="A59:A60"/>
    <mergeCell ref="A61:A62"/>
    <mergeCell ref="A63:A64"/>
    <mergeCell ref="A65:A66"/>
    <mergeCell ref="A67:A68"/>
    <mergeCell ref="A69:A70"/>
    <mergeCell ref="A95:A96"/>
    <mergeCell ref="A73:A74"/>
    <mergeCell ref="A75:A76"/>
    <mergeCell ref="A77:A78"/>
    <mergeCell ref="A79:A80"/>
    <mergeCell ref="A81:A82"/>
    <mergeCell ref="A83:A84"/>
    <mergeCell ref="A85:A86"/>
    <mergeCell ref="A87:A88"/>
    <mergeCell ref="A89:A90"/>
    <mergeCell ref="A91:A92"/>
    <mergeCell ref="A93:A94"/>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C43-E324-4219-BF96-28FCB9A2985E}">
  <sheetPr>
    <pageSetUpPr fitToPage="1"/>
  </sheetPr>
  <dimension ref="A1:N45"/>
  <sheetViews>
    <sheetView workbookViewId="0">
      <selection activeCell="S34" sqref="S34"/>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第74回九州学生バドミントン選手権大会</v>
      </c>
      <c r="D1" s="38"/>
      <c r="E1" s="48"/>
      <c r="F1" s="38"/>
      <c r="G1" s="38"/>
      <c r="H1" s="47"/>
      <c r="I1" s="92" t="s">
        <v>77</v>
      </c>
      <c r="K1" s="48"/>
      <c r="L1" s="48"/>
      <c r="M1" s="48"/>
      <c r="N1" s="48"/>
    </row>
    <row r="2" spans="1:14" s="3" customFormat="1" ht="7.7" customHeight="1">
      <c r="A2" s="39"/>
      <c r="F2" s="38"/>
    </row>
    <row r="3" spans="1:14" s="3" customFormat="1" ht="18.600000000000001" customHeight="1">
      <c r="A3" s="38"/>
      <c r="B3" s="12" t="s">
        <v>90</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121</v>
      </c>
      <c r="B5" s="38"/>
    </row>
    <row r="6" spans="1:14" ht="17.100000000000001" customHeight="1">
      <c r="A6" s="93" t="s">
        <v>68</v>
      </c>
      <c r="B6" s="94"/>
    </row>
    <row r="7" spans="1:14" ht="17.100000000000001" customHeight="1">
      <c r="A7" s="95" t="s">
        <v>69</v>
      </c>
      <c r="B7" s="96"/>
    </row>
    <row r="8" spans="1:14" ht="17.100000000000001" customHeight="1">
      <c r="A8" s="97" t="s">
        <v>7</v>
      </c>
      <c r="B8" s="98"/>
    </row>
    <row r="9" spans="1:14" ht="17.100000000000001" customHeight="1">
      <c r="A9" s="97" t="s">
        <v>70</v>
      </c>
      <c r="B9" s="98"/>
    </row>
    <row r="10" spans="1:14" ht="17.100000000000001" customHeight="1">
      <c r="A10" s="97" t="s">
        <v>71</v>
      </c>
      <c r="B10" s="98"/>
    </row>
    <row r="11" spans="1:14" ht="17.100000000000001" customHeight="1">
      <c r="A11" s="97" t="s">
        <v>72</v>
      </c>
      <c r="B11" s="98"/>
    </row>
    <row r="12" spans="1:14" ht="17.100000000000001" customHeight="1">
      <c r="A12" s="99" t="s">
        <v>73</v>
      </c>
      <c r="B12" s="100"/>
    </row>
    <row r="13" spans="1:14" ht="17.100000000000001" customHeight="1">
      <c r="A13" s="101" t="s">
        <v>74</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4">
        <v>10</v>
      </c>
      <c r="B23" s="104"/>
      <c r="C23" s="105"/>
    </row>
    <row r="24" spans="1:14" ht="17.100000000000001" customHeight="1"/>
    <row r="25" spans="1:14" ht="17.100000000000001" customHeight="1">
      <c r="B25" s="16" t="s">
        <v>111</v>
      </c>
      <c r="C25" s="16">
        <f>IF(COUNTA(B14:B23)&lt;=3,0,1)</f>
        <v>0</v>
      </c>
    </row>
    <row r="26" spans="1:14" ht="17.100000000000001" customHeight="1"/>
    <row r="27" spans="1:14" ht="17.100000000000001" customHeight="1"/>
    <row r="28" spans="1:14" ht="17.100000000000001" customHeight="1"/>
    <row r="29" spans="1:14" ht="17.100000000000001" customHeight="1"/>
    <row r="30" spans="1:14" ht="17.100000000000001" customHeight="1"/>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C3 B6:B12 B14:C23">
    <cfRule type="containsBlanks" dxfId="7" priority="1">
      <formula>LEN(TRIM(B3))=0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6DF4-0210-4B16-BA15-D41767607278}">
  <sheetPr>
    <pageSetUpPr fitToPage="1"/>
  </sheetPr>
  <dimension ref="A1:N40"/>
  <sheetViews>
    <sheetView workbookViewId="0">
      <selection activeCell="L22" sqref="L22"/>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第74回九州学生バドミントン選手権大会</v>
      </c>
      <c r="D1" s="38"/>
      <c r="E1" s="48"/>
      <c r="F1" s="38"/>
      <c r="G1" s="38"/>
      <c r="H1" s="47"/>
      <c r="I1" s="92" t="s">
        <v>78</v>
      </c>
      <c r="K1" s="48"/>
      <c r="L1" s="48"/>
      <c r="M1" s="48"/>
      <c r="N1" s="48"/>
    </row>
    <row r="2" spans="1:14" s="3" customFormat="1" ht="7.7" customHeight="1">
      <c r="A2" s="39"/>
      <c r="F2" s="38"/>
    </row>
    <row r="3" spans="1:14" s="3" customFormat="1" ht="18.600000000000001" customHeight="1">
      <c r="A3" s="38"/>
      <c r="B3" s="12" t="s">
        <v>90</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122</v>
      </c>
      <c r="B5" s="38"/>
    </row>
    <row r="6" spans="1:14" ht="17.100000000000001" customHeight="1">
      <c r="A6" s="93" t="s">
        <v>68</v>
      </c>
      <c r="B6" s="94"/>
    </row>
    <row r="7" spans="1:14" ht="17.100000000000001" customHeight="1">
      <c r="A7" s="95" t="s">
        <v>69</v>
      </c>
      <c r="B7" s="96"/>
    </row>
    <row r="8" spans="1:14" ht="17.100000000000001" customHeight="1">
      <c r="A8" s="97" t="s">
        <v>7</v>
      </c>
      <c r="B8" s="98"/>
    </row>
    <row r="9" spans="1:14" ht="17.100000000000001" customHeight="1">
      <c r="A9" s="97" t="s">
        <v>70</v>
      </c>
      <c r="B9" s="98"/>
    </row>
    <row r="10" spans="1:14" ht="17.100000000000001" customHeight="1">
      <c r="A10" s="97" t="s">
        <v>71</v>
      </c>
      <c r="B10" s="98"/>
    </row>
    <row r="11" spans="1:14" ht="17.100000000000001" customHeight="1">
      <c r="A11" s="97" t="s">
        <v>72</v>
      </c>
      <c r="B11" s="98"/>
    </row>
    <row r="12" spans="1:14" ht="17.100000000000001" customHeight="1">
      <c r="A12" s="99" t="s">
        <v>73</v>
      </c>
      <c r="B12" s="100"/>
    </row>
    <row r="13" spans="1:14" ht="17.100000000000001" customHeight="1">
      <c r="A13" s="101" t="s">
        <v>74</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3">
        <v>10</v>
      </c>
      <c r="B23" s="103"/>
      <c r="C23" s="98"/>
    </row>
    <row r="24" spans="1:14" ht="17.100000000000001" customHeight="1"/>
    <row r="25" spans="1:14" ht="17.100000000000001" customHeight="1">
      <c r="B25" s="16" t="s">
        <v>112</v>
      </c>
      <c r="C25" s="16">
        <f>IF(COUNTA(B14:B23)&lt;=3,0,1)</f>
        <v>0</v>
      </c>
    </row>
    <row r="26" spans="1:14" ht="17.100000000000001" customHeight="1"/>
    <row r="27" spans="1:14" s="17" customFormat="1" ht="17.100000000000001" customHeight="1">
      <c r="B27" s="16"/>
      <c r="C27" s="16"/>
      <c r="D27" s="16"/>
      <c r="E27" s="16"/>
      <c r="F27" s="16"/>
      <c r="G27" s="16"/>
      <c r="H27" s="16"/>
      <c r="I27" s="16"/>
      <c r="J27" s="16"/>
      <c r="K27" s="16"/>
      <c r="L27" s="16"/>
      <c r="M27" s="16"/>
      <c r="N27" s="16"/>
    </row>
    <row r="28" spans="1:14" s="17" customFormat="1" ht="17.100000000000001" customHeight="1">
      <c r="B28" s="16"/>
      <c r="C28" s="16"/>
      <c r="D28" s="16"/>
      <c r="E28" s="16"/>
      <c r="F28" s="16"/>
      <c r="G28" s="16"/>
      <c r="H28" s="16"/>
      <c r="I28" s="16"/>
      <c r="J28" s="16"/>
      <c r="K28" s="16"/>
      <c r="L28" s="16"/>
      <c r="M28" s="16"/>
      <c r="N28" s="16"/>
    </row>
    <row r="29" spans="1:14" s="17" customFormat="1" ht="17.100000000000001" customHeight="1">
      <c r="B29" s="16"/>
      <c r="C29" s="16"/>
      <c r="D29" s="16"/>
      <c r="E29" s="16"/>
      <c r="F29" s="16"/>
      <c r="G29" s="16"/>
      <c r="H29" s="16"/>
      <c r="I29" s="16"/>
      <c r="J29" s="16"/>
      <c r="K29" s="16"/>
      <c r="L29" s="16"/>
      <c r="M29" s="16"/>
      <c r="N29" s="16"/>
    </row>
    <row r="30" spans="1:14" s="17" customFormat="1" ht="17.100000000000001" customHeight="1">
      <c r="B30" s="16"/>
      <c r="C30" s="16"/>
      <c r="D30" s="16"/>
      <c r="E30" s="16"/>
      <c r="F30" s="16"/>
      <c r="G30" s="16"/>
      <c r="H30" s="16"/>
      <c r="I30" s="16"/>
      <c r="J30" s="16"/>
      <c r="K30" s="16"/>
      <c r="L30" s="16"/>
      <c r="M30" s="16"/>
      <c r="N30" s="16"/>
    </row>
    <row r="31" spans="1:14" s="17" customFormat="1" ht="17.100000000000001" customHeight="1">
      <c r="B31" s="16"/>
      <c r="C31" s="16"/>
      <c r="D31" s="16"/>
      <c r="E31" s="16"/>
      <c r="F31" s="16"/>
      <c r="G31" s="16"/>
      <c r="H31" s="16"/>
      <c r="I31" s="16"/>
      <c r="J31" s="16"/>
      <c r="K31" s="16"/>
      <c r="L31" s="16"/>
      <c r="M31" s="16"/>
      <c r="N31" s="16"/>
    </row>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sheetData>
  <sheetProtection selectLockedCells="1"/>
  <phoneticPr fontId="2"/>
  <conditionalFormatting sqref="B6:B12">
    <cfRule type="containsBlanks" dxfId="6" priority="4">
      <formula>LEN(TRIM(B6))=0</formula>
    </cfRule>
  </conditionalFormatting>
  <conditionalFormatting sqref="B14:C23">
    <cfRule type="containsBlanks" dxfId="5" priority="3">
      <formula>LEN(TRIM(B14))=0</formula>
    </cfRule>
  </conditionalFormatting>
  <conditionalFormatting sqref="C3">
    <cfRule type="containsBlanks" dxfId="4" priority="1">
      <formula>LEN(TRIM(C3))=0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672-003A-47AD-A897-45DAE741CD89}">
  <sheetPr>
    <pageSetUpPr fitToPage="1"/>
  </sheetPr>
  <dimension ref="A1:M40"/>
  <sheetViews>
    <sheetView workbookViewId="0">
      <selection activeCell="A5" sqref="A5"/>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第74回九州学生バドミントン選手権大会</v>
      </c>
      <c r="D1" s="38"/>
      <c r="E1" s="38"/>
      <c r="F1" s="38"/>
      <c r="G1" s="47"/>
      <c r="H1" s="106"/>
      <c r="I1" s="107" t="s">
        <v>79</v>
      </c>
      <c r="J1" s="48"/>
      <c r="K1" s="48"/>
      <c r="L1" s="48"/>
      <c r="M1" s="48"/>
    </row>
    <row r="2" spans="1:13" s="3" customFormat="1" ht="7.7" customHeight="1">
      <c r="A2" s="39"/>
    </row>
    <row r="3" spans="1:13" s="3" customFormat="1" ht="18.600000000000001" customHeight="1">
      <c r="A3" s="38"/>
      <c r="B3" s="12" t="s">
        <v>90</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123</v>
      </c>
      <c r="B5" s="38"/>
    </row>
    <row r="6" spans="1:13" ht="17.100000000000001" customHeight="1">
      <c r="A6" s="93" t="s">
        <v>68</v>
      </c>
      <c r="B6" s="94"/>
    </row>
    <row r="7" spans="1:13" ht="17.100000000000001" customHeight="1">
      <c r="A7" s="95" t="s">
        <v>69</v>
      </c>
      <c r="B7" s="96"/>
    </row>
    <row r="8" spans="1:13" ht="17.100000000000001" customHeight="1">
      <c r="A8" s="97" t="s">
        <v>7</v>
      </c>
      <c r="B8" s="98"/>
    </row>
    <row r="9" spans="1:13" ht="17.100000000000001" customHeight="1">
      <c r="A9" s="97" t="s">
        <v>70</v>
      </c>
      <c r="B9" s="98"/>
    </row>
    <row r="10" spans="1:13" ht="17.100000000000001" customHeight="1">
      <c r="A10" s="97" t="s">
        <v>71</v>
      </c>
      <c r="B10" s="98"/>
    </row>
    <row r="11" spans="1:13" ht="17.100000000000001" customHeight="1">
      <c r="A11" s="97" t="s">
        <v>72</v>
      </c>
      <c r="B11" s="98"/>
    </row>
    <row r="12" spans="1:13" ht="17.100000000000001" customHeight="1">
      <c r="A12" s="99" t="s">
        <v>73</v>
      </c>
      <c r="B12" s="100"/>
    </row>
    <row r="13" spans="1:13" ht="17.100000000000001" customHeight="1">
      <c r="A13" s="101" t="s">
        <v>74</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7.100000000000001" customHeight="1">
      <c r="A23" s="24">
        <v>10</v>
      </c>
      <c r="B23" s="104"/>
      <c r="C23" s="105"/>
    </row>
    <row r="24" spans="1:13" ht="17.100000000000001" customHeight="1"/>
    <row r="25" spans="1:13" ht="17.100000000000001" customHeight="1">
      <c r="B25" s="16" t="s">
        <v>114</v>
      </c>
      <c r="C25" s="16">
        <f>IF(COUNTA(B14:B23)&lt;=3,0,1)</f>
        <v>0</v>
      </c>
    </row>
    <row r="26" spans="1:13" ht="17.100000000000001" customHeight="1"/>
    <row r="27" spans="1:13" s="17" customFormat="1" ht="17.100000000000001" customHeight="1">
      <c r="B27" s="16"/>
      <c r="C27" s="16"/>
      <c r="D27" s="16"/>
      <c r="E27" s="16"/>
      <c r="F27" s="16"/>
      <c r="G27" s="16"/>
      <c r="H27" s="16"/>
      <c r="I27" s="16"/>
      <c r="J27" s="16"/>
      <c r="K27" s="16"/>
      <c r="L27" s="16"/>
      <c r="M27" s="16"/>
    </row>
    <row r="28" spans="1:13" s="17" customFormat="1" ht="17.100000000000001" customHeight="1">
      <c r="B28" s="16"/>
      <c r="C28" s="16"/>
      <c r="D28" s="16"/>
      <c r="E28" s="16"/>
      <c r="F28" s="16"/>
      <c r="G28" s="16"/>
      <c r="H28" s="16"/>
      <c r="I28" s="16"/>
      <c r="J28" s="16"/>
      <c r="K28" s="16"/>
      <c r="L28" s="16"/>
      <c r="M28" s="16"/>
    </row>
    <row r="29" spans="1:13" s="17" customFormat="1" ht="17.100000000000001" customHeight="1">
      <c r="B29" s="16"/>
      <c r="C29" s="16"/>
      <c r="D29" s="16"/>
      <c r="E29" s="16"/>
      <c r="F29" s="16"/>
      <c r="G29" s="16"/>
      <c r="H29" s="16"/>
      <c r="I29" s="16"/>
      <c r="J29" s="16"/>
      <c r="K29" s="16"/>
      <c r="L29" s="16"/>
      <c r="M29" s="16"/>
    </row>
    <row r="30" spans="1:13" s="17" customFormat="1" ht="17.100000000000001" customHeight="1">
      <c r="B30" s="16"/>
      <c r="C30" s="16"/>
      <c r="D30" s="16"/>
      <c r="E30" s="16"/>
      <c r="F30" s="16"/>
      <c r="G30" s="16"/>
      <c r="H30" s="16"/>
      <c r="I30" s="16"/>
      <c r="J30" s="16"/>
      <c r="K30" s="16"/>
      <c r="L30" s="16"/>
      <c r="M30" s="16"/>
    </row>
    <row r="31" spans="1:13" s="17" customFormat="1" ht="17.100000000000001" customHeight="1">
      <c r="B31" s="16"/>
      <c r="C31" s="16"/>
      <c r="D31" s="16"/>
      <c r="E31" s="16"/>
      <c r="F31" s="16"/>
      <c r="G31" s="16"/>
      <c r="H31" s="16"/>
      <c r="I31" s="16"/>
      <c r="J31" s="16"/>
      <c r="K31" s="16"/>
      <c r="L31" s="16"/>
      <c r="M31" s="16"/>
    </row>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sheetData>
  <sheetProtection selectLockedCells="1"/>
  <phoneticPr fontId="2"/>
  <conditionalFormatting sqref="B6:B12 B14:C23">
    <cfRule type="containsBlanks" dxfId="3" priority="3">
      <formula>LEN(TRIM(B6))=0</formula>
    </cfRule>
  </conditionalFormatting>
  <conditionalFormatting sqref="C3">
    <cfRule type="containsBlanks" dxfId="2"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0022-4551-4E79-8ABB-54A29A6B88AF}">
  <sheetPr>
    <pageSetUpPr fitToPage="1"/>
  </sheetPr>
  <dimension ref="A1:M40"/>
  <sheetViews>
    <sheetView workbookViewId="0">
      <selection activeCell="J20" sqref="J20"/>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第74回九州学生バドミントン選手権大会</v>
      </c>
      <c r="D1" s="38"/>
      <c r="E1" s="38"/>
      <c r="F1" s="38"/>
      <c r="G1" s="47"/>
      <c r="H1" s="106"/>
      <c r="I1" s="107" t="s">
        <v>80</v>
      </c>
      <c r="J1" s="48"/>
      <c r="K1" s="48"/>
      <c r="L1" s="48"/>
      <c r="M1" s="48"/>
    </row>
    <row r="2" spans="1:13" s="3" customFormat="1" ht="7.7" customHeight="1">
      <c r="A2" s="39"/>
    </row>
    <row r="3" spans="1:13" s="3" customFormat="1" ht="18.600000000000001" customHeight="1">
      <c r="A3" s="38"/>
      <c r="B3" s="12" t="s">
        <v>90</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124</v>
      </c>
      <c r="B5" s="38"/>
    </row>
    <row r="6" spans="1:13" ht="17.100000000000001" customHeight="1">
      <c r="A6" s="93" t="s">
        <v>68</v>
      </c>
      <c r="B6" s="94"/>
    </row>
    <row r="7" spans="1:13" ht="17.100000000000001" customHeight="1">
      <c r="A7" s="95" t="s">
        <v>69</v>
      </c>
      <c r="B7" s="96"/>
    </row>
    <row r="8" spans="1:13" ht="17.100000000000001" customHeight="1">
      <c r="A8" s="97" t="s">
        <v>7</v>
      </c>
      <c r="B8" s="98"/>
    </row>
    <row r="9" spans="1:13" ht="17.100000000000001" customHeight="1">
      <c r="A9" s="97" t="s">
        <v>70</v>
      </c>
      <c r="B9" s="98"/>
    </row>
    <row r="10" spans="1:13" ht="17.100000000000001" customHeight="1">
      <c r="A10" s="97" t="s">
        <v>71</v>
      </c>
      <c r="B10" s="98"/>
    </row>
    <row r="11" spans="1:13" ht="17.100000000000001" customHeight="1">
      <c r="A11" s="97" t="s">
        <v>72</v>
      </c>
      <c r="B11" s="98"/>
    </row>
    <row r="12" spans="1:13" ht="17.100000000000001" customHeight="1">
      <c r="A12" s="99" t="s">
        <v>73</v>
      </c>
      <c r="B12" s="100"/>
    </row>
    <row r="13" spans="1:13" ht="17.100000000000001" customHeight="1">
      <c r="A13" s="101" t="s">
        <v>74</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6.5" customHeight="1">
      <c r="A23" s="23">
        <v>10</v>
      </c>
      <c r="B23" s="103"/>
      <c r="C23" s="98"/>
    </row>
    <row r="24" spans="1:13" ht="17.100000000000001" customHeight="1"/>
    <row r="25" spans="1:13" ht="17.100000000000001" customHeight="1">
      <c r="B25" s="16" t="s">
        <v>113</v>
      </c>
      <c r="C25" s="16">
        <f>IF(COUNTA(B14:B23)&lt;=3,0,1)</f>
        <v>0</v>
      </c>
    </row>
    <row r="26" spans="1:13" ht="17.100000000000001" customHeight="1"/>
    <row r="27" spans="1:13" s="17" customFormat="1" ht="17.100000000000001" customHeight="1">
      <c r="B27" s="16"/>
      <c r="C27" s="16"/>
      <c r="D27" s="16"/>
      <c r="E27" s="16"/>
      <c r="F27" s="16"/>
      <c r="G27" s="16"/>
      <c r="H27" s="16"/>
      <c r="I27" s="16"/>
      <c r="J27" s="16"/>
      <c r="K27" s="16"/>
      <c r="L27" s="16"/>
      <c r="M27" s="16"/>
    </row>
    <row r="28" spans="1:13" s="17" customFormat="1" ht="17.100000000000001" customHeight="1">
      <c r="B28" s="16"/>
      <c r="C28" s="16"/>
      <c r="D28" s="16"/>
      <c r="E28" s="16"/>
      <c r="F28" s="16"/>
      <c r="G28" s="16"/>
      <c r="H28" s="16"/>
      <c r="I28" s="16"/>
      <c r="J28" s="16"/>
      <c r="K28" s="16"/>
      <c r="L28" s="16"/>
      <c r="M28" s="16"/>
    </row>
    <row r="29" spans="1:13" s="17" customFormat="1" ht="17.100000000000001" customHeight="1">
      <c r="B29" s="16"/>
      <c r="C29" s="16"/>
      <c r="D29" s="16"/>
      <c r="E29" s="16"/>
      <c r="F29" s="16"/>
      <c r="G29" s="16"/>
      <c r="H29" s="16"/>
      <c r="I29" s="16"/>
      <c r="J29" s="16"/>
      <c r="K29" s="16"/>
      <c r="L29" s="16"/>
      <c r="M29" s="16"/>
    </row>
    <row r="30" spans="1:13" s="17" customFormat="1" ht="17.100000000000001" customHeight="1">
      <c r="B30" s="16"/>
      <c r="C30" s="16"/>
      <c r="D30" s="16"/>
      <c r="E30" s="16"/>
      <c r="F30" s="16"/>
      <c r="G30" s="16"/>
      <c r="H30" s="16"/>
      <c r="I30" s="16"/>
      <c r="J30" s="16"/>
      <c r="K30" s="16"/>
      <c r="L30" s="16"/>
      <c r="M30" s="16"/>
    </row>
    <row r="31" spans="1:13" s="17" customFormat="1" ht="17.100000000000001" customHeight="1">
      <c r="B31" s="16"/>
      <c r="C31" s="16"/>
      <c r="D31" s="16"/>
      <c r="E31" s="16"/>
      <c r="F31" s="16"/>
      <c r="G31" s="16"/>
      <c r="H31" s="16"/>
      <c r="I31" s="16"/>
      <c r="J31" s="16"/>
      <c r="K31" s="16"/>
      <c r="L31" s="16"/>
      <c r="M31" s="16"/>
    </row>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sheetData>
  <sheetProtection selectLockedCells="1"/>
  <phoneticPr fontId="2"/>
  <conditionalFormatting sqref="B6:B12 B14:C23">
    <cfRule type="containsBlanks" dxfId="1" priority="2">
      <formula>LEN(TRIM(B6))=0</formula>
    </cfRule>
  </conditionalFormatting>
  <conditionalFormatting sqref="C3">
    <cfRule type="containsBlanks" dxfId="0"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sheetPr>
    <pageSetUpPr fitToPage="1"/>
  </sheetPr>
  <dimension ref="A1:K32"/>
  <sheetViews>
    <sheetView view="pageBreakPreview" topLeftCell="A10" zoomScaleNormal="100" zoomScaleSheetLayoutView="100" workbookViewId="0">
      <selection activeCell="C30" sqref="C30"/>
    </sheetView>
  </sheetViews>
  <sheetFormatPr defaultColWidth="8.625" defaultRowHeight="13.5"/>
  <cols>
    <col min="1" max="1" width="14.375" style="3" customWidth="1"/>
    <col min="2" max="4" width="15.625" style="3" customWidth="1"/>
    <col min="5" max="5" width="46.875" style="3" bestFit="1" customWidth="1"/>
    <col min="6" max="16384" width="8.625" style="3"/>
  </cols>
  <sheetData>
    <row r="1" spans="1:11" ht="18.600000000000001" customHeight="1">
      <c r="A1" s="109" t="s">
        <v>85</v>
      </c>
      <c r="B1" s="111" t="s">
        <v>125</v>
      </c>
      <c r="C1" s="111"/>
      <c r="D1" s="111"/>
      <c r="E1" s="111"/>
    </row>
    <row r="2" spans="1:11" ht="7.7" customHeight="1">
      <c r="A2" s="39"/>
    </row>
    <row r="3" spans="1:11" ht="18" customHeight="1">
      <c r="A3" s="42"/>
      <c r="B3" s="43" t="str">
        <f>IF(C2="","",_xlfn.CONCAT("本申込書は",C2,"の大会申込書です。"))</f>
        <v/>
      </c>
      <c r="C3" s="43"/>
      <c r="D3" s="43"/>
      <c r="E3" s="12"/>
      <c r="K3" s="75"/>
    </row>
    <row r="4" spans="1:11" ht="18" customHeight="1">
      <c r="A4" s="31"/>
      <c r="B4" s="4"/>
      <c r="E4" s="12"/>
    </row>
    <row r="5" spans="1:11" ht="18" customHeight="1">
      <c r="A5" s="38" t="s">
        <v>23</v>
      </c>
    </row>
    <row r="6" spans="1:11" ht="18" customHeight="1">
      <c r="A6" s="28" t="s">
        <v>1</v>
      </c>
      <c r="B6" s="113"/>
      <c r="C6" s="113"/>
      <c r="D6" s="29"/>
    </row>
    <row r="7" spans="1:11" ht="18" customHeight="1">
      <c r="A7" s="28" t="s">
        <v>0</v>
      </c>
      <c r="B7" s="113"/>
      <c r="C7" s="113"/>
      <c r="D7" s="29"/>
    </row>
    <row r="8" spans="1:11" ht="18" customHeight="1">
      <c r="A8" s="28" t="s">
        <v>8</v>
      </c>
      <c r="B8" s="113"/>
      <c r="C8" s="113"/>
      <c r="D8" s="29"/>
    </row>
    <row r="9" spans="1:11" ht="18" customHeight="1">
      <c r="A9" s="28" t="s">
        <v>2</v>
      </c>
      <c r="B9" s="113"/>
      <c r="C9" s="113"/>
      <c r="D9" s="29"/>
    </row>
    <row r="10" spans="1:11" ht="18" customHeight="1">
      <c r="A10" s="28" t="s">
        <v>3</v>
      </c>
      <c r="B10" s="113"/>
      <c r="C10" s="113"/>
      <c r="D10" s="29"/>
    </row>
    <row r="11" spans="1:11" ht="18" customHeight="1">
      <c r="A11" s="28" t="s">
        <v>9</v>
      </c>
      <c r="B11" s="112"/>
      <c r="C11" s="113"/>
      <c r="D11" s="29"/>
    </row>
    <row r="12" spans="1:11" ht="18" customHeight="1">
      <c r="A12" s="28" t="s">
        <v>10</v>
      </c>
      <c r="B12" s="114"/>
      <c r="C12" s="113"/>
      <c r="D12" s="29"/>
    </row>
    <row r="13" spans="1:11" ht="18" customHeight="1"/>
    <row r="14" spans="1:11" ht="18" customHeight="1">
      <c r="A14" s="38" t="s">
        <v>48</v>
      </c>
      <c r="B14" s="38"/>
      <c r="C14" s="74"/>
      <c r="D14" s="74"/>
    </row>
    <row r="15" spans="1:11" ht="18" customHeight="1">
      <c r="A15" s="88" t="s">
        <v>17</v>
      </c>
      <c r="B15" s="86" t="s">
        <v>46</v>
      </c>
      <c r="C15" s="86" t="s">
        <v>47</v>
      </c>
      <c r="D15" s="87" t="s">
        <v>16</v>
      </c>
    </row>
    <row r="16" spans="1:11" ht="18" customHeight="1">
      <c r="A16" s="56" t="s">
        <v>55</v>
      </c>
      <c r="B16" s="13"/>
      <c r="C16" s="40">
        <v>3000</v>
      </c>
      <c r="D16" s="41">
        <f t="shared" ref="D16:D23" si="0">B16*C16</f>
        <v>0</v>
      </c>
      <c r="E16" s="50" t="str">
        <f>IF(B16='③-男Ａ_個人戦'!C108,"","参加数がシート③男子単Aと合っていません")</f>
        <v/>
      </c>
    </row>
    <row r="17" spans="1:5" ht="18" customHeight="1">
      <c r="A17" s="57" t="s">
        <v>56</v>
      </c>
      <c r="B17" s="15"/>
      <c r="C17" s="89">
        <v>3000</v>
      </c>
      <c r="D17" s="90">
        <f t="shared" si="0"/>
        <v>0</v>
      </c>
      <c r="E17" s="50" t="str">
        <f>IF(B17='③-男Ｂ_個人戦'!C108,"","参加数がシート③男子単Bと合っていません")</f>
        <v/>
      </c>
    </row>
    <row r="18" spans="1:5" ht="18" customHeight="1">
      <c r="A18" s="56" t="s">
        <v>57</v>
      </c>
      <c r="B18" s="13"/>
      <c r="C18" s="40">
        <v>3000</v>
      </c>
      <c r="D18" s="41">
        <f t="shared" si="0"/>
        <v>0</v>
      </c>
      <c r="E18" s="50" t="str">
        <f>IF(B18='③-男Ａ_個人戦'!H108,"","参加数がシート③男子複Aと合っていません")</f>
        <v/>
      </c>
    </row>
    <row r="19" spans="1:5" ht="18" customHeight="1">
      <c r="A19" s="57" t="s">
        <v>58</v>
      </c>
      <c r="B19" s="15"/>
      <c r="C19" s="89">
        <v>3000</v>
      </c>
      <c r="D19" s="90">
        <f t="shared" si="0"/>
        <v>0</v>
      </c>
      <c r="E19" s="50" t="str">
        <f>IF(B19='③-男Ｂ_個人戦'!H108,"","参加数がシート③男子複Bと合っていません")</f>
        <v/>
      </c>
    </row>
    <row r="20" spans="1:5" ht="18" customHeight="1">
      <c r="A20" s="56" t="s">
        <v>59</v>
      </c>
      <c r="B20" s="13"/>
      <c r="C20" s="40">
        <v>3000</v>
      </c>
      <c r="D20" s="41">
        <f t="shared" si="0"/>
        <v>0</v>
      </c>
      <c r="E20" s="50" t="str">
        <f>IF(B20='③-女Ａ_個人戦'!C108,"","参加数がシート③女子単Aと合っていません")</f>
        <v/>
      </c>
    </row>
    <row r="21" spans="1:5" ht="18" customHeight="1">
      <c r="A21" s="57" t="s">
        <v>60</v>
      </c>
      <c r="B21" s="15"/>
      <c r="C21" s="89">
        <v>3000</v>
      </c>
      <c r="D21" s="90">
        <f t="shared" si="0"/>
        <v>0</v>
      </c>
      <c r="E21" s="50" t="str">
        <f>IF(B21='③-女Ｂ_個人戦'!C108,"","参加数がシート③女子単Bと合っていません")</f>
        <v/>
      </c>
    </row>
    <row r="22" spans="1:5" ht="18" customHeight="1">
      <c r="A22" s="56" t="s">
        <v>61</v>
      </c>
      <c r="B22" s="13"/>
      <c r="C22" s="40">
        <v>3000</v>
      </c>
      <c r="D22" s="41">
        <f t="shared" si="0"/>
        <v>0</v>
      </c>
      <c r="E22" s="50" t="str">
        <f>IF(B22='③-女Ａ_個人戦'!H108,"","参加数がシート③女子複Aと合っていません")</f>
        <v/>
      </c>
    </row>
    <row r="23" spans="1:5" ht="18" customHeight="1">
      <c r="A23" s="57" t="s">
        <v>62</v>
      </c>
      <c r="B23" s="15"/>
      <c r="C23" s="89">
        <v>3000</v>
      </c>
      <c r="D23" s="90">
        <f t="shared" si="0"/>
        <v>0</v>
      </c>
      <c r="E23" s="50" t="str">
        <f>IF(B23='③-女Ｂ_個人戦'!H108,"","参加数がシート③女子複Bと合っていません")</f>
        <v/>
      </c>
    </row>
    <row r="24" spans="1:5" ht="18" customHeight="1">
      <c r="A24" s="56" t="s">
        <v>95</v>
      </c>
      <c r="B24" s="13"/>
      <c r="C24" s="40">
        <v>3000</v>
      </c>
      <c r="D24" s="41">
        <f t="shared" ref="D24:D29" si="1">B24*C24</f>
        <v>0</v>
      </c>
      <c r="E24" s="50" t="str">
        <f>IF(B24=④混合複A!C108,"","参加数がシート④混合複Aと合っていません")</f>
        <v/>
      </c>
    </row>
    <row r="25" spans="1:5" ht="18" customHeight="1">
      <c r="A25" s="57" t="s">
        <v>96</v>
      </c>
      <c r="B25" s="15"/>
      <c r="C25" s="89">
        <v>3000</v>
      </c>
      <c r="D25" s="90">
        <f t="shared" si="1"/>
        <v>0</v>
      </c>
      <c r="E25" s="50" t="str">
        <f>IF(B25=④混合複B!C108,"","参加数がシート④混合複Bと合っていません")</f>
        <v/>
      </c>
    </row>
    <row r="26" spans="1:5" ht="18" customHeight="1">
      <c r="A26" s="56" t="s">
        <v>97</v>
      </c>
      <c r="B26" s="13"/>
      <c r="C26" s="40">
        <v>25000</v>
      </c>
      <c r="D26" s="41">
        <f t="shared" ref="D26:D27" si="2">B26*C26</f>
        <v>0</v>
      </c>
    </row>
    <row r="27" spans="1:5" ht="18" customHeight="1">
      <c r="A27" s="57" t="s">
        <v>98</v>
      </c>
      <c r="B27" s="15"/>
      <c r="C27" s="89">
        <v>25000</v>
      </c>
      <c r="D27" s="90">
        <f t="shared" si="2"/>
        <v>0</v>
      </c>
    </row>
    <row r="28" spans="1:5" ht="18" customHeight="1">
      <c r="A28" s="56" t="s">
        <v>99</v>
      </c>
      <c r="B28" s="13"/>
      <c r="C28" s="40">
        <v>25000</v>
      </c>
      <c r="D28" s="41">
        <f t="shared" si="1"/>
        <v>0</v>
      </c>
    </row>
    <row r="29" spans="1:5" ht="18" customHeight="1" thickBot="1">
      <c r="A29" s="57" t="s">
        <v>100</v>
      </c>
      <c r="B29" s="15"/>
      <c r="C29" s="89">
        <v>25000</v>
      </c>
      <c r="D29" s="90">
        <f t="shared" si="1"/>
        <v>0</v>
      </c>
    </row>
    <row r="30" spans="1:5" ht="14.25" thickBot="1">
      <c r="A30" s="64"/>
      <c r="B30" s="65"/>
      <c r="C30" s="66" t="s">
        <v>45</v>
      </c>
      <c r="D30" s="67">
        <f>SUM(D16:D29)</f>
        <v>0</v>
      </c>
    </row>
    <row r="32" spans="1:5">
      <c r="D32" s="30" t="s">
        <v>18</v>
      </c>
    </row>
  </sheetData>
  <mergeCells count="8">
    <mergeCell ref="B1:E1"/>
    <mergeCell ref="B11:C11"/>
    <mergeCell ref="B12:C12"/>
    <mergeCell ref="B6:C6"/>
    <mergeCell ref="B7:C7"/>
    <mergeCell ref="B8:C8"/>
    <mergeCell ref="B9:C9"/>
    <mergeCell ref="B10:C10"/>
  </mergeCells>
  <phoneticPr fontId="2"/>
  <conditionalFormatting sqref="B1:E1">
    <cfRule type="containsBlanks" dxfId="8" priority="3">
      <formula>LEN(TRIM(B1))=0</formula>
    </cfRule>
  </conditionalFormatting>
  <dataValidations count="1">
    <dataValidation type="list" allowBlank="1" showInputMessage="1" showErrorMessage="1" sqref="B7:C7" xr:uid="{E4A81448-1DC9-415E-870A-039D40DBEE63}">
      <formula1>"北海道,東北,関東,中部,関西,中四国,九州"</formula1>
    </dataValidation>
  </dataValidations>
  <pageMargins left="0.70866141732283472" right="0.28999999999999998" top="0.74803149606299213" bottom="0.74803149606299213" header="0.31496062992125984" footer="0.31496062992125984"/>
  <pageSetup paperSize="9" scale="7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J109"/>
  <sheetViews>
    <sheetView workbookViewId="0">
      <selection activeCell="D6" sqref="D6"/>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第74回九州学生バドミントン選手権大会</v>
      </c>
      <c r="H1" s="58" t="s">
        <v>19</v>
      </c>
    </row>
    <row r="2" spans="1:10" ht="7.7" customHeight="1">
      <c r="A2" s="39"/>
    </row>
    <row r="3" spans="1:10" ht="17.100000000000001" customHeight="1">
      <c r="B3" s="12" t="s">
        <v>90</v>
      </c>
      <c r="C3" s="115" t="str">
        <f>IF(①申込者・参加料明細!B6="","",①申込者・参加料明細!B6)</f>
        <v/>
      </c>
      <c r="D3" s="115"/>
    </row>
    <row r="5" spans="1:10" s="11" customFormat="1">
      <c r="B5" s="49" t="s">
        <v>25</v>
      </c>
      <c r="F5" s="11" t="s">
        <v>15</v>
      </c>
      <c r="H5" s="11" t="s">
        <v>14</v>
      </c>
    </row>
    <row r="6" spans="1:10" s="4" customFormat="1" ht="15" customHeight="1">
      <c r="A6" s="5" t="s">
        <v>11</v>
      </c>
      <c r="B6" s="6" t="s">
        <v>43</v>
      </c>
      <c r="C6" s="6" t="s">
        <v>116</v>
      </c>
      <c r="D6" s="6" t="s">
        <v>117</v>
      </c>
      <c r="E6" s="6" t="s">
        <v>5</v>
      </c>
      <c r="F6" s="6" t="s">
        <v>6</v>
      </c>
      <c r="G6" s="6" t="s">
        <v>22</v>
      </c>
      <c r="H6" s="7" t="s">
        <v>13</v>
      </c>
    </row>
    <row r="7" spans="1:10" ht="15" customHeight="1">
      <c r="A7" s="8" t="s">
        <v>7</v>
      </c>
      <c r="B7" s="13"/>
      <c r="C7" s="13"/>
      <c r="D7" s="13"/>
      <c r="E7" s="61"/>
      <c r="F7" s="61"/>
      <c r="G7" s="45"/>
      <c r="H7" s="76"/>
      <c r="J7" s="38" t="s">
        <v>49</v>
      </c>
    </row>
    <row r="8" spans="1:10" ht="15" customHeight="1">
      <c r="A8" s="9" t="s">
        <v>41</v>
      </c>
      <c r="B8" s="14"/>
      <c r="C8" s="14"/>
      <c r="D8" s="14"/>
      <c r="E8" s="62"/>
      <c r="F8" s="62"/>
      <c r="G8" s="68"/>
      <c r="H8" s="79"/>
      <c r="J8" s="38" t="s">
        <v>50</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6" top="0.5" bottom="0.39" header="0.31496062992125984" footer="0.31496062992125984"/>
  <pageSetup paperSize="9" scale="7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J109"/>
  <sheetViews>
    <sheetView workbookViewId="0">
      <selection activeCell="C7" sqref="C7"/>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第74回九州学生バドミントン選手権大会</v>
      </c>
      <c r="H1" s="46" t="s">
        <v>20</v>
      </c>
    </row>
    <row r="2" spans="1:10" ht="7.7" customHeight="1">
      <c r="A2" s="39"/>
    </row>
    <row r="3" spans="1:10" ht="17.100000000000001" customHeight="1">
      <c r="B3" s="12" t="s">
        <v>90</v>
      </c>
      <c r="C3" s="115" t="str">
        <f>IF(①申込者・参加料明細!B6="","",①申込者・参加料明細!B6)</f>
        <v/>
      </c>
      <c r="D3" s="115"/>
      <c r="E3" s="37"/>
    </row>
    <row r="5" spans="1:10" s="11" customFormat="1">
      <c r="B5" s="49" t="s">
        <v>24</v>
      </c>
      <c r="F5" s="11" t="s">
        <v>15</v>
      </c>
      <c r="H5" s="11" t="s">
        <v>14</v>
      </c>
    </row>
    <row r="6" spans="1:10" s="4" customFormat="1" ht="15" customHeight="1">
      <c r="A6" s="5" t="s">
        <v>11</v>
      </c>
      <c r="B6" s="6" t="s">
        <v>12</v>
      </c>
      <c r="C6" s="6" t="s">
        <v>116</v>
      </c>
      <c r="D6" s="6" t="s">
        <v>117</v>
      </c>
      <c r="E6" s="6" t="s">
        <v>5</v>
      </c>
      <c r="F6" s="6" t="s">
        <v>6</v>
      </c>
      <c r="G6" s="6" t="s">
        <v>22</v>
      </c>
      <c r="H6" s="7" t="s">
        <v>13</v>
      </c>
    </row>
    <row r="7" spans="1:10" ht="15" customHeight="1">
      <c r="A7" s="8" t="s">
        <v>7</v>
      </c>
      <c r="B7" s="13"/>
      <c r="C7" s="13"/>
      <c r="D7" s="13"/>
      <c r="E7" s="61"/>
      <c r="F7" s="61"/>
      <c r="G7" s="45"/>
      <c r="H7" s="76"/>
      <c r="J7" s="38" t="s">
        <v>27</v>
      </c>
    </row>
    <row r="8" spans="1:10" ht="15" customHeight="1">
      <c r="A8" s="9" t="s">
        <v>41</v>
      </c>
      <c r="B8" s="14"/>
      <c r="C8" s="14"/>
      <c r="D8" s="14"/>
      <c r="E8" s="62"/>
      <c r="F8" s="62"/>
      <c r="G8" s="14"/>
      <c r="H8" s="77"/>
      <c r="J8" s="38" t="s">
        <v>28</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7244094488188981" top="0.51181102362204722" bottom="0.39370078740157483" header="0.31496062992125984" footer="0.31496062992125984"/>
  <pageSetup paperSize="9"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8D8-CC96-47CB-8ADF-607F59507FD6}">
  <sheetPr>
    <pageSetUpPr fitToPage="1"/>
  </sheetPr>
  <dimension ref="A1:J108"/>
  <sheetViews>
    <sheetView workbookViewId="0">
      <selection activeCell="H109" sqref="H109"/>
    </sheetView>
  </sheetViews>
  <sheetFormatPr defaultColWidth="8.625" defaultRowHeight="13.5"/>
  <cols>
    <col min="1" max="1" width="5.75" style="17" customWidth="1"/>
    <col min="2" max="2" width="14.375" style="16" bestFit="1" customWidth="1"/>
    <col min="3" max="3" width="18.625" style="16" customWidth="1"/>
    <col min="4" max="4" width="3.125" style="16" customWidth="1"/>
    <col min="5" max="5" width="4.875" style="16" bestFit="1" customWidth="1"/>
    <col min="6" max="6" width="4.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第74回九州学生バドミントン選手権大会</v>
      </c>
      <c r="D1" s="38"/>
      <c r="F1" s="38"/>
      <c r="G1" s="38"/>
      <c r="H1" s="38"/>
      <c r="I1" s="58" t="s">
        <v>51</v>
      </c>
    </row>
    <row r="2" spans="1:10" s="3" customFormat="1" ht="7.7" customHeight="1">
      <c r="A2" s="39"/>
    </row>
    <row r="3" spans="1:10" s="3" customFormat="1" ht="17.100000000000001" customHeight="1">
      <c r="B3" s="12" t="s">
        <v>91</v>
      </c>
      <c r="C3" s="115" t="str">
        <f>IF(①申込者・参加料明細!B6="","",①申込者・参加料明細!B6)</f>
        <v/>
      </c>
      <c r="D3" s="115"/>
      <c r="H3" s="12"/>
      <c r="I3" s="12"/>
      <c r="J3" s="12"/>
    </row>
    <row r="4" spans="1:10" ht="17.100000000000001" customHeight="1"/>
    <row r="5" spans="1:10" ht="17.100000000000001" customHeight="1">
      <c r="A5" s="38" t="s">
        <v>86</v>
      </c>
      <c r="B5" s="38"/>
      <c r="F5" s="38" t="s">
        <v>87</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101</v>
      </c>
      <c r="C108" s="16">
        <f>COUNTA(B7:B106)</f>
        <v>0</v>
      </c>
      <c r="G108" s="16" t="s">
        <v>102</v>
      </c>
      <c r="H108" s="16">
        <f>COUNTA(G7:G106)</f>
        <v>0</v>
      </c>
    </row>
  </sheetData>
  <mergeCells count="66">
    <mergeCell ref="C3:D3"/>
    <mergeCell ref="I25:I26"/>
    <mergeCell ref="I27:I28"/>
    <mergeCell ref="I29:I30"/>
    <mergeCell ref="F19:F20"/>
    <mergeCell ref="F7:F8"/>
    <mergeCell ref="F9:F10"/>
    <mergeCell ref="F11:F12"/>
    <mergeCell ref="F13:F14"/>
    <mergeCell ref="F15:F16"/>
    <mergeCell ref="F17:F18"/>
    <mergeCell ref="I31:I32"/>
    <mergeCell ref="I33:I34"/>
    <mergeCell ref="I35:I36"/>
    <mergeCell ref="I7:I8"/>
    <mergeCell ref="I9:I10"/>
    <mergeCell ref="I11:I12"/>
    <mergeCell ref="I13:I14"/>
    <mergeCell ref="I15:I16"/>
    <mergeCell ref="I17:I18"/>
    <mergeCell ref="I19:I20"/>
    <mergeCell ref="I21:I22"/>
    <mergeCell ref="I23:I24"/>
    <mergeCell ref="F33:F34"/>
    <mergeCell ref="F35:F36"/>
    <mergeCell ref="F21:F22"/>
    <mergeCell ref="F23:F24"/>
    <mergeCell ref="F25:F26"/>
    <mergeCell ref="F27:F28"/>
    <mergeCell ref="F29:F30"/>
    <mergeCell ref="F31:F32"/>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D7:D36 I7:I36" xr:uid="{F7BBE97A-5ED5-4358-A96C-235435DB6345}">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62FF-8FFB-49CE-B44C-0A2B43BF802D}">
  <sheetPr>
    <pageSetUpPr fitToPage="1"/>
  </sheetPr>
  <dimension ref="A1:J108"/>
  <sheetViews>
    <sheetView workbookViewId="0">
      <selection activeCell="H108" sqref="H108"/>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第74回九州学生バドミントン選手権大会</v>
      </c>
      <c r="D1" s="38"/>
      <c r="F1" s="38"/>
      <c r="G1" s="38"/>
      <c r="H1" s="38"/>
      <c r="I1" s="58" t="s">
        <v>52</v>
      </c>
    </row>
    <row r="2" spans="1:10" s="3" customFormat="1" ht="7.7" customHeight="1">
      <c r="A2" s="39"/>
    </row>
    <row r="3" spans="1:10" s="3" customFormat="1" ht="17.100000000000001" customHeight="1">
      <c r="B3" s="12" t="s">
        <v>91</v>
      </c>
      <c r="C3" s="115" t="str">
        <f>IF(①申込者・参加料明細!B6="","",①申込者・参加料明細!B6)</f>
        <v/>
      </c>
      <c r="D3" s="115"/>
      <c r="H3" s="12"/>
      <c r="I3" s="12"/>
      <c r="J3" s="12"/>
    </row>
    <row r="4" spans="1:10" ht="17.100000000000001" customHeight="1"/>
    <row r="5" spans="1:10" ht="17.100000000000001" customHeight="1">
      <c r="A5" s="38" t="s">
        <v>88</v>
      </c>
      <c r="B5" s="38"/>
      <c r="F5" s="38" t="s">
        <v>89</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103</v>
      </c>
      <c r="C108" s="16">
        <f>COUNTA(B7:B106)</f>
        <v>0</v>
      </c>
      <c r="G108" s="16" t="s">
        <v>104</v>
      </c>
      <c r="H108" s="16">
        <f>COUNTA(G7:G106)</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61:F62"/>
    <mergeCell ref="F63:F64"/>
    <mergeCell ref="F65:F66"/>
    <mergeCell ref="F31:F32"/>
    <mergeCell ref="I31:I32"/>
    <mergeCell ref="F33:F34"/>
    <mergeCell ref="I33:I34"/>
    <mergeCell ref="F35:F36"/>
    <mergeCell ref="I35:I36"/>
    <mergeCell ref="F67:F68"/>
    <mergeCell ref="F69:F70"/>
    <mergeCell ref="F71:F72"/>
    <mergeCell ref="F73:F74"/>
    <mergeCell ref="F75:F76"/>
    <mergeCell ref="F97:F98"/>
    <mergeCell ref="F77:F78"/>
    <mergeCell ref="F79:F80"/>
    <mergeCell ref="F81:F82"/>
    <mergeCell ref="F83:F84"/>
    <mergeCell ref="F85:F86"/>
    <mergeCell ref="F87:F88"/>
    <mergeCell ref="F89:F90"/>
    <mergeCell ref="F91:F92"/>
    <mergeCell ref="F93:F94"/>
    <mergeCell ref="F95:F96"/>
    <mergeCell ref="F99:F100"/>
    <mergeCell ref="F101:F102"/>
    <mergeCell ref="F103:F104"/>
    <mergeCell ref="F105:F106"/>
    <mergeCell ref="F37:F38"/>
    <mergeCell ref="F39:F40"/>
    <mergeCell ref="F41:F42"/>
    <mergeCell ref="F43:F44"/>
    <mergeCell ref="F45:F46"/>
    <mergeCell ref="F47:F48"/>
    <mergeCell ref="F49:F50"/>
    <mergeCell ref="F51:F52"/>
    <mergeCell ref="F53:F54"/>
    <mergeCell ref="F55:F56"/>
    <mergeCell ref="F57:F58"/>
    <mergeCell ref="F59:F60"/>
  </mergeCells>
  <phoneticPr fontId="2"/>
  <dataValidations count="1">
    <dataValidation type="list" allowBlank="1" showInputMessage="1" showErrorMessage="1" sqref="I7:I36 D7:D36" xr:uid="{4733BFFA-6EB2-4152-AA1A-86258F242C88}">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097-7364-4B29-8FFC-EE8A651EA184}">
  <sheetPr>
    <pageSetUpPr fitToPage="1"/>
  </sheetPr>
  <dimension ref="A1:J108"/>
  <sheetViews>
    <sheetView workbookViewId="0">
      <selection activeCell="G9" sqref="G9"/>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第74回九州学生バドミントン選手権大会</v>
      </c>
      <c r="D1" s="38"/>
      <c r="F1" s="38"/>
      <c r="G1" s="38"/>
      <c r="H1" s="38"/>
      <c r="I1" s="46" t="s">
        <v>53</v>
      </c>
    </row>
    <row r="2" spans="1:10" s="3" customFormat="1" ht="7.7" customHeight="1">
      <c r="A2" s="39"/>
    </row>
    <row r="3" spans="1:10" s="3" customFormat="1" ht="17.100000000000001" customHeight="1">
      <c r="B3" s="12" t="s">
        <v>90</v>
      </c>
      <c r="C3" s="115" t="str">
        <f>IF(①申込者・参加料明細!B6="","",①申込者・参加料明細!B6)</f>
        <v/>
      </c>
      <c r="D3" s="115"/>
      <c r="H3" s="12"/>
      <c r="I3" s="12"/>
      <c r="J3" s="12"/>
    </row>
    <row r="4" spans="1:10" ht="17.100000000000001" customHeight="1"/>
    <row r="5" spans="1:10" ht="17.100000000000001" customHeight="1">
      <c r="A5" s="38" t="s">
        <v>86</v>
      </c>
      <c r="B5" s="38"/>
      <c r="F5" s="38" t="s">
        <v>87</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105</v>
      </c>
      <c r="C108" s="16">
        <f>COUNTA(B7:B106)</f>
        <v>0</v>
      </c>
      <c r="G108" s="16" t="s">
        <v>106</v>
      </c>
      <c r="H108" s="16">
        <f>COUNTA(G7:G106)</f>
        <v>0</v>
      </c>
    </row>
  </sheetData>
  <mergeCells count="66">
    <mergeCell ref="F35:F36"/>
    <mergeCell ref="I35:I36"/>
    <mergeCell ref="F29:F30"/>
    <mergeCell ref="I29:I30"/>
    <mergeCell ref="F31:F32"/>
    <mergeCell ref="I31:I32"/>
    <mergeCell ref="F33:F34"/>
    <mergeCell ref="I33:I34"/>
    <mergeCell ref="F23:F24"/>
    <mergeCell ref="I23:I24"/>
    <mergeCell ref="F25:F26"/>
    <mergeCell ref="I25:I26"/>
    <mergeCell ref="F27:F28"/>
    <mergeCell ref="I27:I28"/>
    <mergeCell ref="F17:F18"/>
    <mergeCell ref="I17:I18"/>
    <mergeCell ref="F19:F20"/>
    <mergeCell ref="I19:I20"/>
    <mergeCell ref="F21:F22"/>
    <mergeCell ref="I21:I22"/>
    <mergeCell ref="F11:F12"/>
    <mergeCell ref="I11:I12"/>
    <mergeCell ref="F13:F14"/>
    <mergeCell ref="I13:I14"/>
    <mergeCell ref="F15:F16"/>
    <mergeCell ref="I15:I16"/>
    <mergeCell ref="C3:D3"/>
    <mergeCell ref="F7:F8"/>
    <mergeCell ref="I7:I8"/>
    <mergeCell ref="F9:F10"/>
    <mergeCell ref="I9:I10"/>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5AB6232B-2126-41D5-BC88-080BC3F01A73}">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C62-12B7-4BC5-9EC7-FCCD50C005B7}">
  <sheetPr>
    <pageSetUpPr fitToPage="1"/>
  </sheetPr>
  <dimension ref="A1:J108"/>
  <sheetViews>
    <sheetView workbookViewId="0">
      <selection activeCell="C108" sqref="C108"/>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第74回九州学生バドミントン選手権大会</v>
      </c>
      <c r="D1" s="38"/>
      <c r="F1" s="38"/>
      <c r="G1" s="38"/>
      <c r="H1" s="38"/>
      <c r="I1" s="46" t="s">
        <v>54</v>
      </c>
    </row>
    <row r="2" spans="1:10" s="3" customFormat="1" ht="7.7" customHeight="1">
      <c r="A2" s="39"/>
    </row>
    <row r="3" spans="1:10" s="3" customFormat="1" ht="17.100000000000001" customHeight="1">
      <c r="B3" s="12" t="s">
        <v>90</v>
      </c>
      <c r="C3" s="115" t="str">
        <f>IF(①申込者・参加料明細!B6="","",①申込者・参加料明細!B6)</f>
        <v/>
      </c>
      <c r="D3" s="115"/>
      <c r="H3" s="12"/>
      <c r="I3" s="12"/>
      <c r="J3" s="12"/>
    </row>
    <row r="4" spans="1:10" ht="17.100000000000001" customHeight="1"/>
    <row r="5" spans="1:10" ht="17.100000000000001" customHeight="1">
      <c r="A5" s="38" t="s">
        <v>88</v>
      </c>
      <c r="B5" s="38"/>
      <c r="F5" s="38" t="s">
        <v>89</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6">
        <v>1</v>
      </c>
      <c r="G7" s="25"/>
      <c r="H7" s="69"/>
      <c r="I7" s="118"/>
    </row>
    <row r="8" spans="1:10" ht="16.5" customHeight="1">
      <c r="A8" s="23">
        <v>2</v>
      </c>
      <c r="B8" s="26"/>
      <c r="C8" s="70"/>
      <c r="D8" s="82"/>
      <c r="F8" s="117"/>
      <c r="G8" s="27"/>
      <c r="H8" s="71"/>
      <c r="I8" s="118"/>
    </row>
    <row r="9" spans="1:10" ht="16.5" customHeight="1">
      <c r="A9" s="23">
        <v>3</v>
      </c>
      <c r="B9" s="26"/>
      <c r="C9" s="70"/>
      <c r="D9" s="82"/>
      <c r="F9" s="116">
        <v>2</v>
      </c>
      <c r="G9" s="25"/>
      <c r="H9" s="69"/>
      <c r="I9" s="118"/>
    </row>
    <row r="10" spans="1:10" ht="16.5" customHeight="1">
      <c r="A10" s="23">
        <v>4</v>
      </c>
      <c r="B10" s="26"/>
      <c r="C10" s="70"/>
      <c r="D10" s="82"/>
      <c r="F10" s="117"/>
      <c r="G10" s="27"/>
      <c r="H10" s="71"/>
      <c r="I10" s="118"/>
    </row>
    <row r="11" spans="1:10" ht="16.5" customHeight="1">
      <c r="A11" s="23">
        <v>5</v>
      </c>
      <c r="B11" s="26"/>
      <c r="C11" s="70"/>
      <c r="D11" s="82"/>
      <c r="F11" s="116">
        <v>3</v>
      </c>
      <c r="G11" s="25"/>
      <c r="H11" s="69"/>
      <c r="I11" s="118"/>
    </row>
    <row r="12" spans="1:10" ht="16.5" customHeight="1">
      <c r="A12" s="23">
        <v>6</v>
      </c>
      <c r="B12" s="26"/>
      <c r="C12" s="70"/>
      <c r="D12" s="82"/>
      <c r="F12" s="117"/>
      <c r="G12" s="27"/>
      <c r="H12" s="71"/>
      <c r="I12" s="118"/>
    </row>
    <row r="13" spans="1:10" ht="16.5" customHeight="1">
      <c r="A13" s="23">
        <v>7</v>
      </c>
      <c r="B13" s="26"/>
      <c r="C13" s="70"/>
      <c r="D13" s="82"/>
      <c r="F13" s="116">
        <v>4</v>
      </c>
      <c r="G13" s="25"/>
      <c r="H13" s="69"/>
      <c r="I13" s="118"/>
    </row>
    <row r="14" spans="1:10" ht="16.5" customHeight="1">
      <c r="A14" s="23">
        <v>8</v>
      </c>
      <c r="B14" s="26"/>
      <c r="C14" s="70"/>
      <c r="D14" s="82"/>
      <c r="F14" s="117"/>
      <c r="G14" s="27"/>
      <c r="H14" s="71"/>
      <c r="I14" s="118"/>
    </row>
    <row r="15" spans="1:10" ht="16.5" customHeight="1">
      <c r="A15" s="23">
        <v>9</v>
      </c>
      <c r="B15" s="26"/>
      <c r="C15" s="70"/>
      <c r="D15" s="82"/>
      <c r="F15" s="116">
        <v>5</v>
      </c>
      <c r="G15" s="25"/>
      <c r="H15" s="69"/>
      <c r="I15" s="118"/>
    </row>
    <row r="16" spans="1:10" ht="16.5" customHeight="1">
      <c r="A16" s="23">
        <v>10</v>
      </c>
      <c r="B16" s="26"/>
      <c r="C16" s="70"/>
      <c r="D16" s="82"/>
      <c r="F16" s="117"/>
      <c r="G16" s="27"/>
      <c r="H16" s="71"/>
      <c r="I16" s="118"/>
    </row>
    <row r="17" spans="1:9" ht="16.5" customHeight="1">
      <c r="A17" s="23">
        <v>11</v>
      </c>
      <c r="B17" s="26"/>
      <c r="C17" s="70"/>
      <c r="D17" s="82"/>
      <c r="F17" s="116">
        <v>6</v>
      </c>
      <c r="G17" s="25"/>
      <c r="H17" s="69"/>
      <c r="I17" s="118"/>
    </row>
    <row r="18" spans="1:9" ht="16.5" customHeight="1">
      <c r="A18" s="23">
        <v>12</v>
      </c>
      <c r="B18" s="26"/>
      <c r="C18" s="70"/>
      <c r="D18" s="82"/>
      <c r="F18" s="117"/>
      <c r="G18" s="27"/>
      <c r="H18" s="71"/>
      <c r="I18" s="118"/>
    </row>
    <row r="19" spans="1:9" ht="16.5" customHeight="1">
      <c r="A19" s="23">
        <v>13</v>
      </c>
      <c r="B19" s="26"/>
      <c r="C19" s="70"/>
      <c r="D19" s="82"/>
      <c r="F19" s="116">
        <v>7</v>
      </c>
      <c r="G19" s="25"/>
      <c r="H19" s="69"/>
      <c r="I19" s="118"/>
    </row>
    <row r="20" spans="1:9" ht="16.5" customHeight="1">
      <c r="A20" s="23">
        <v>14</v>
      </c>
      <c r="B20" s="26"/>
      <c r="C20" s="70"/>
      <c r="D20" s="82"/>
      <c r="F20" s="117"/>
      <c r="G20" s="27"/>
      <c r="H20" s="71"/>
      <c r="I20" s="118"/>
    </row>
    <row r="21" spans="1:9" ht="16.5" customHeight="1">
      <c r="A21" s="23">
        <v>15</v>
      </c>
      <c r="B21" s="26"/>
      <c r="C21" s="70"/>
      <c r="D21" s="82"/>
      <c r="F21" s="116">
        <v>8</v>
      </c>
      <c r="G21" s="25"/>
      <c r="H21" s="69"/>
      <c r="I21" s="118"/>
    </row>
    <row r="22" spans="1:9" ht="16.5" customHeight="1">
      <c r="A22" s="23">
        <v>16</v>
      </c>
      <c r="B22" s="26"/>
      <c r="C22" s="70"/>
      <c r="D22" s="82"/>
      <c r="F22" s="117"/>
      <c r="G22" s="27"/>
      <c r="H22" s="71"/>
      <c r="I22" s="118"/>
    </row>
    <row r="23" spans="1:9" ht="16.5" customHeight="1">
      <c r="A23" s="23">
        <v>17</v>
      </c>
      <c r="B23" s="26"/>
      <c r="C23" s="70"/>
      <c r="D23" s="82"/>
      <c r="F23" s="116">
        <v>9</v>
      </c>
      <c r="G23" s="25"/>
      <c r="H23" s="69"/>
      <c r="I23" s="118"/>
    </row>
    <row r="24" spans="1:9" ht="16.5" customHeight="1">
      <c r="A24" s="23">
        <v>18</v>
      </c>
      <c r="B24" s="26"/>
      <c r="C24" s="70"/>
      <c r="D24" s="82"/>
      <c r="F24" s="117"/>
      <c r="G24" s="27"/>
      <c r="H24" s="71"/>
      <c r="I24" s="118"/>
    </row>
    <row r="25" spans="1:9" ht="16.5" customHeight="1">
      <c r="A25" s="23">
        <v>19</v>
      </c>
      <c r="B25" s="26"/>
      <c r="C25" s="70"/>
      <c r="D25" s="82"/>
      <c r="F25" s="116">
        <v>10</v>
      </c>
      <c r="G25" s="25"/>
      <c r="H25" s="69"/>
      <c r="I25" s="118"/>
    </row>
    <row r="26" spans="1:9" ht="16.5" customHeight="1">
      <c r="A26" s="23">
        <v>20</v>
      </c>
      <c r="B26" s="26"/>
      <c r="C26" s="70"/>
      <c r="D26" s="82"/>
      <c r="F26" s="117"/>
      <c r="G26" s="27"/>
      <c r="H26" s="71"/>
      <c r="I26" s="118"/>
    </row>
    <row r="27" spans="1:9" ht="16.5" customHeight="1">
      <c r="A27" s="23">
        <v>21</v>
      </c>
      <c r="B27" s="26"/>
      <c r="C27" s="70"/>
      <c r="D27" s="82"/>
      <c r="F27" s="116">
        <v>11</v>
      </c>
      <c r="G27" s="25"/>
      <c r="H27" s="69"/>
      <c r="I27" s="118"/>
    </row>
    <row r="28" spans="1:9" ht="16.5" customHeight="1">
      <c r="A28" s="23">
        <v>22</v>
      </c>
      <c r="B28" s="26"/>
      <c r="C28" s="70"/>
      <c r="D28" s="82"/>
      <c r="F28" s="117"/>
      <c r="G28" s="27"/>
      <c r="H28" s="71"/>
      <c r="I28" s="118"/>
    </row>
    <row r="29" spans="1:9" ht="16.5" customHeight="1">
      <c r="A29" s="23">
        <v>23</v>
      </c>
      <c r="B29" s="26"/>
      <c r="C29" s="70"/>
      <c r="D29" s="82"/>
      <c r="F29" s="116">
        <v>12</v>
      </c>
      <c r="G29" s="25"/>
      <c r="H29" s="69"/>
      <c r="I29" s="118"/>
    </row>
    <row r="30" spans="1:9" ht="16.5" customHeight="1">
      <c r="A30" s="23">
        <v>24</v>
      </c>
      <c r="B30" s="26"/>
      <c r="C30" s="70"/>
      <c r="D30" s="82"/>
      <c r="F30" s="117"/>
      <c r="G30" s="27"/>
      <c r="H30" s="71"/>
      <c r="I30" s="118"/>
    </row>
    <row r="31" spans="1:9" ht="16.5" customHeight="1">
      <c r="A31" s="23">
        <v>25</v>
      </c>
      <c r="B31" s="26"/>
      <c r="C31" s="70"/>
      <c r="D31" s="82"/>
      <c r="F31" s="116">
        <v>13</v>
      </c>
      <c r="G31" s="25"/>
      <c r="H31" s="69"/>
      <c r="I31" s="118"/>
    </row>
    <row r="32" spans="1:9" ht="16.5" customHeight="1">
      <c r="A32" s="23">
        <v>26</v>
      </c>
      <c r="B32" s="26"/>
      <c r="C32" s="70"/>
      <c r="D32" s="82"/>
      <c r="F32" s="117"/>
      <c r="G32" s="27"/>
      <c r="H32" s="71"/>
      <c r="I32" s="118"/>
    </row>
    <row r="33" spans="1:9" ht="16.5" customHeight="1">
      <c r="A33" s="23">
        <v>27</v>
      </c>
      <c r="B33" s="26"/>
      <c r="C33" s="70"/>
      <c r="D33" s="82"/>
      <c r="F33" s="116">
        <v>14</v>
      </c>
      <c r="G33" s="25"/>
      <c r="H33" s="69"/>
      <c r="I33" s="118"/>
    </row>
    <row r="34" spans="1:9" ht="16.5" customHeight="1">
      <c r="A34" s="23">
        <v>28</v>
      </c>
      <c r="B34" s="26"/>
      <c r="C34" s="70"/>
      <c r="D34" s="82"/>
      <c r="F34" s="117"/>
      <c r="G34" s="27"/>
      <c r="H34" s="71"/>
      <c r="I34" s="118"/>
    </row>
    <row r="35" spans="1:9" ht="16.5" customHeight="1">
      <c r="A35" s="23">
        <v>29</v>
      </c>
      <c r="B35" s="26"/>
      <c r="C35" s="70"/>
      <c r="D35" s="82"/>
      <c r="F35" s="116">
        <v>15</v>
      </c>
      <c r="G35" s="25"/>
      <c r="H35" s="69"/>
      <c r="I35" s="118"/>
    </row>
    <row r="36" spans="1:9" ht="16.5" customHeight="1">
      <c r="A36" s="23">
        <v>30</v>
      </c>
      <c r="B36" s="26"/>
      <c r="C36" s="70"/>
      <c r="D36" s="82"/>
      <c r="F36" s="117"/>
      <c r="G36" s="27"/>
      <c r="H36" s="71"/>
      <c r="I36" s="118"/>
    </row>
    <row r="37" spans="1:9" ht="16.5" customHeight="1">
      <c r="A37" s="23">
        <v>31</v>
      </c>
      <c r="B37" s="26"/>
      <c r="C37" s="70"/>
      <c r="F37" s="116">
        <v>16</v>
      </c>
      <c r="G37" s="25"/>
      <c r="H37" s="69"/>
    </row>
    <row r="38" spans="1:9" ht="16.5" customHeight="1">
      <c r="A38" s="23">
        <v>32</v>
      </c>
      <c r="B38" s="26"/>
      <c r="C38" s="70"/>
      <c r="F38" s="117"/>
      <c r="G38" s="27"/>
      <c r="H38" s="71"/>
    </row>
    <row r="39" spans="1:9" ht="16.5" customHeight="1">
      <c r="A39" s="23">
        <v>33</v>
      </c>
      <c r="B39" s="26"/>
      <c r="C39" s="70"/>
      <c r="F39" s="116">
        <v>17</v>
      </c>
      <c r="G39" s="25"/>
      <c r="H39" s="69"/>
    </row>
    <row r="40" spans="1:9" ht="16.5" customHeight="1">
      <c r="A40" s="23">
        <v>34</v>
      </c>
      <c r="B40" s="26"/>
      <c r="C40" s="70"/>
      <c r="F40" s="117"/>
      <c r="G40" s="27"/>
      <c r="H40" s="71"/>
    </row>
    <row r="41" spans="1:9" ht="16.5" customHeight="1">
      <c r="A41" s="23">
        <v>35</v>
      </c>
      <c r="B41" s="26"/>
      <c r="C41" s="70"/>
      <c r="F41" s="116">
        <v>18</v>
      </c>
      <c r="G41" s="25"/>
      <c r="H41" s="69"/>
    </row>
    <row r="42" spans="1:9" ht="16.5" customHeight="1">
      <c r="A42" s="23">
        <v>36</v>
      </c>
      <c r="B42" s="26"/>
      <c r="C42" s="70"/>
      <c r="F42" s="117"/>
      <c r="G42" s="27"/>
      <c r="H42" s="71"/>
    </row>
    <row r="43" spans="1:9" ht="16.5" customHeight="1">
      <c r="A43" s="23">
        <v>37</v>
      </c>
      <c r="B43" s="26"/>
      <c r="C43" s="70"/>
      <c r="F43" s="116">
        <v>19</v>
      </c>
      <c r="G43" s="25"/>
      <c r="H43" s="69"/>
    </row>
    <row r="44" spans="1:9" ht="16.5" customHeight="1">
      <c r="A44" s="23">
        <v>38</v>
      </c>
      <c r="B44" s="26"/>
      <c r="C44" s="70"/>
      <c r="F44" s="117"/>
      <c r="G44" s="27"/>
      <c r="H44" s="71"/>
    </row>
    <row r="45" spans="1:9" ht="16.5" customHeight="1">
      <c r="A45" s="23">
        <v>39</v>
      </c>
      <c r="B45" s="26"/>
      <c r="C45" s="70"/>
      <c r="F45" s="116">
        <v>20</v>
      </c>
      <c r="G45" s="25"/>
      <c r="H45" s="69"/>
    </row>
    <row r="46" spans="1:9" ht="16.5" customHeight="1">
      <c r="A46" s="23">
        <v>40</v>
      </c>
      <c r="B46" s="26"/>
      <c r="C46" s="70"/>
      <c r="F46" s="117"/>
      <c r="G46" s="27"/>
      <c r="H46" s="71"/>
    </row>
    <row r="47" spans="1:9" ht="16.5" customHeight="1">
      <c r="A47" s="23">
        <v>41</v>
      </c>
      <c r="B47" s="26"/>
      <c r="C47" s="70"/>
      <c r="F47" s="116">
        <v>21</v>
      </c>
      <c r="G47" s="25"/>
      <c r="H47" s="69"/>
    </row>
    <row r="48" spans="1:9" ht="16.5" customHeight="1">
      <c r="A48" s="23">
        <v>42</v>
      </c>
      <c r="B48" s="26"/>
      <c r="C48" s="70"/>
      <c r="F48" s="117"/>
      <c r="G48" s="27"/>
      <c r="H48" s="71"/>
    </row>
    <row r="49" spans="1:8" ht="16.5" customHeight="1">
      <c r="A49" s="23">
        <v>43</v>
      </c>
      <c r="B49" s="26"/>
      <c r="C49" s="70"/>
      <c r="F49" s="116">
        <v>22</v>
      </c>
      <c r="G49" s="25"/>
      <c r="H49" s="69"/>
    </row>
    <row r="50" spans="1:8" ht="16.5" customHeight="1">
      <c r="A50" s="23">
        <v>44</v>
      </c>
      <c r="B50" s="26"/>
      <c r="C50" s="70"/>
      <c r="F50" s="117"/>
      <c r="G50" s="27"/>
      <c r="H50" s="71"/>
    </row>
    <row r="51" spans="1:8" ht="16.5" customHeight="1">
      <c r="A51" s="23">
        <v>45</v>
      </c>
      <c r="B51" s="26"/>
      <c r="C51" s="70"/>
      <c r="F51" s="116">
        <v>23</v>
      </c>
      <c r="G51" s="25"/>
      <c r="H51" s="69"/>
    </row>
    <row r="52" spans="1:8" ht="16.5" customHeight="1">
      <c r="A52" s="23">
        <v>46</v>
      </c>
      <c r="B52" s="26"/>
      <c r="C52" s="70"/>
      <c r="F52" s="117"/>
      <c r="G52" s="27"/>
      <c r="H52" s="71"/>
    </row>
    <row r="53" spans="1:8" ht="16.5" customHeight="1">
      <c r="A53" s="23">
        <v>47</v>
      </c>
      <c r="B53" s="26"/>
      <c r="C53" s="70"/>
      <c r="F53" s="116">
        <v>24</v>
      </c>
      <c r="G53" s="25"/>
      <c r="H53" s="69"/>
    </row>
    <row r="54" spans="1:8" ht="16.5" customHeight="1">
      <c r="A54" s="23">
        <v>48</v>
      </c>
      <c r="B54" s="26"/>
      <c r="C54" s="70"/>
      <c r="F54" s="117"/>
      <c r="G54" s="27"/>
      <c r="H54" s="71"/>
    </row>
    <row r="55" spans="1:8" ht="16.5" customHeight="1">
      <c r="A55" s="23">
        <v>49</v>
      </c>
      <c r="B55" s="26"/>
      <c r="C55" s="70"/>
      <c r="F55" s="116">
        <v>25</v>
      </c>
      <c r="G55" s="25"/>
      <c r="H55" s="69"/>
    </row>
    <row r="56" spans="1:8" ht="16.5" customHeight="1">
      <c r="A56" s="23">
        <v>50</v>
      </c>
      <c r="B56" s="26"/>
      <c r="C56" s="70"/>
      <c r="F56" s="117"/>
      <c r="G56" s="27"/>
      <c r="H56" s="71"/>
    </row>
    <row r="57" spans="1:8" ht="16.5" customHeight="1">
      <c r="A57" s="23">
        <v>51</v>
      </c>
      <c r="B57" s="26"/>
      <c r="C57" s="70"/>
      <c r="F57" s="116">
        <v>26</v>
      </c>
      <c r="G57" s="25"/>
      <c r="H57" s="69"/>
    </row>
    <row r="58" spans="1:8" ht="16.5" customHeight="1">
      <c r="A58" s="23">
        <v>52</v>
      </c>
      <c r="B58" s="26"/>
      <c r="C58" s="70"/>
      <c r="F58" s="117"/>
      <c r="G58" s="27"/>
      <c r="H58" s="71"/>
    </row>
    <row r="59" spans="1:8" ht="16.5" customHeight="1">
      <c r="A59" s="23">
        <v>53</v>
      </c>
      <c r="B59" s="26"/>
      <c r="C59" s="70"/>
      <c r="F59" s="116">
        <v>27</v>
      </c>
      <c r="G59" s="25"/>
      <c r="H59" s="69"/>
    </row>
    <row r="60" spans="1:8" ht="16.5" customHeight="1">
      <c r="A60" s="23">
        <v>54</v>
      </c>
      <c r="B60" s="26"/>
      <c r="C60" s="70"/>
      <c r="F60" s="117"/>
      <c r="G60" s="27"/>
      <c r="H60" s="71"/>
    </row>
    <row r="61" spans="1:8" ht="16.5" customHeight="1">
      <c r="A61" s="23">
        <v>55</v>
      </c>
      <c r="B61" s="26"/>
      <c r="C61" s="70"/>
      <c r="F61" s="116">
        <v>28</v>
      </c>
      <c r="G61" s="25"/>
      <c r="H61" s="69"/>
    </row>
    <row r="62" spans="1:8" ht="16.5" customHeight="1">
      <c r="A62" s="23">
        <v>56</v>
      </c>
      <c r="B62" s="26"/>
      <c r="C62" s="70"/>
      <c r="F62" s="117"/>
      <c r="G62" s="27"/>
      <c r="H62" s="71"/>
    </row>
    <row r="63" spans="1:8" ht="16.5" customHeight="1">
      <c r="A63" s="23">
        <v>57</v>
      </c>
      <c r="B63" s="26"/>
      <c r="C63" s="70"/>
      <c r="F63" s="116">
        <v>29</v>
      </c>
      <c r="G63" s="25"/>
      <c r="H63" s="69"/>
    </row>
    <row r="64" spans="1:8" ht="16.5" customHeight="1">
      <c r="A64" s="23">
        <v>58</v>
      </c>
      <c r="B64" s="26"/>
      <c r="C64" s="70"/>
      <c r="F64" s="117"/>
      <c r="G64" s="27"/>
      <c r="H64" s="71"/>
    </row>
    <row r="65" spans="1:8" ht="16.5" customHeight="1">
      <c r="A65" s="23">
        <v>59</v>
      </c>
      <c r="B65" s="26"/>
      <c r="C65" s="70"/>
      <c r="F65" s="116">
        <v>30</v>
      </c>
      <c r="G65" s="25"/>
      <c r="H65" s="69"/>
    </row>
    <row r="66" spans="1:8" ht="16.5" customHeight="1">
      <c r="A66" s="23">
        <v>60</v>
      </c>
      <c r="B66" s="26"/>
      <c r="C66" s="70"/>
      <c r="F66" s="117"/>
      <c r="G66" s="27"/>
      <c r="H66" s="71"/>
    </row>
    <row r="67" spans="1:8" ht="16.5" customHeight="1">
      <c r="A67" s="23">
        <v>61</v>
      </c>
      <c r="B67" s="26"/>
      <c r="C67" s="70"/>
      <c r="F67" s="116">
        <v>31</v>
      </c>
      <c r="G67" s="25"/>
      <c r="H67" s="69"/>
    </row>
    <row r="68" spans="1:8" ht="16.5" customHeight="1">
      <c r="A68" s="23">
        <v>62</v>
      </c>
      <c r="B68" s="26"/>
      <c r="C68" s="70"/>
      <c r="F68" s="117"/>
      <c r="G68" s="27"/>
      <c r="H68" s="71"/>
    </row>
    <row r="69" spans="1:8" ht="16.5" customHeight="1">
      <c r="A69" s="23">
        <v>63</v>
      </c>
      <c r="B69" s="26"/>
      <c r="C69" s="70"/>
      <c r="F69" s="116">
        <v>32</v>
      </c>
      <c r="G69" s="25"/>
      <c r="H69" s="69"/>
    </row>
    <row r="70" spans="1:8" ht="16.5" customHeight="1">
      <c r="A70" s="23">
        <v>64</v>
      </c>
      <c r="B70" s="26"/>
      <c r="C70" s="70"/>
      <c r="F70" s="117"/>
      <c r="G70" s="27"/>
      <c r="H70" s="71"/>
    </row>
    <row r="71" spans="1:8" ht="16.5" customHeight="1">
      <c r="A71" s="23">
        <v>65</v>
      </c>
      <c r="B71" s="26"/>
      <c r="C71" s="70"/>
      <c r="F71" s="116">
        <v>33</v>
      </c>
      <c r="G71" s="25"/>
      <c r="H71" s="69"/>
    </row>
    <row r="72" spans="1:8" ht="16.5" customHeight="1">
      <c r="A72" s="23">
        <v>66</v>
      </c>
      <c r="B72" s="26"/>
      <c r="C72" s="70"/>
      <c r="F72" s="117"/>
      <c r="G72" s="27"/>
      <c r="H72" s="71"/>
    </row>
    <row r="73" spans="1:8" ht="16.5" customHeight="1">
      <c r="A73" s="23">
        <v>67</v>
      </c>
      <c r="B73" s="26"/>
      <c r="C73" s="70"/>
      <c r="F73" s="116">
        <v>34</v>
      </c>
      <c r="G73" s="25"/>
      <c r="H73" s="69"/>
    </row>
    <row r="74" spans="1:8" ht="16.5" customHeight="1">
      <c r="A74" s="23">
        <v>68</v>
      </c>
      <c r="B74" s="26"/>
      <c r="C74" s="70"/>
      <c r="F74" s="117"/>
      <c r="G74" s="27"/>
      <c r="H74" s="71"/>
    </row>
    <row r="75" spans="1:8" ht="16.5" customHeight="1">
      <c r="A75" s="23">
        <v>69</v>
      </c>
      <c r="B75" s="26"/>
      <c r="C75" s="70"/>
      <c r="F75" s="116">
        <v>35</v>
      </c>
      <c r="G75" s="25"/>
      <c r="H75" s="69"/>
    </row>
    <row r="76" spans="1:8" ht="16.5" customHeight="1">
      <c r="A76" s="23">
        <v>70</v>
      </c>
      <c r="B76" s="26"/>
      <c r="C76" s="70"/>
      <c r="F76" s="117"/>
      <c r="G76" s="27"/>
      <c r="H76" s="71"/>
    </row>
    <row r="77" spans="1:8" ht="16.5" customHeight="1">
      <c r="A77" s="23">
        <v>71</v>
      </c>
      <c r="B77" s="26"/>
      <c r="C77" s="70"/>
      <c r="F77" s="116">
        <v>36</v>
      </c>
      <c r="G77" s="25"/>
      <c r="H77" s="69"/>
    </row>
    <row r="78" spans="1:8" ht="16.5" customHeight="1">
      <c r="A78" s="23">
        <v>72</v>
      </c>
      <c r="B78" s="26"/>
      <c r="C78" s="70"/>
      <c r="F78" s="117"/>
      <c r="G78" s="27"/>
      <c r="H78" s="71"/>
    </row>
    <row r="79" spans="1:8" ht="16.5" customHeight="1">
      <c r="A79" s="23">
        <v>73</v>
      </c>
      <c r="B79" s="26"/>
      <c r="C79" s="70"/>
      <c r="F79" s="116">
        <v>37</v>
      </c>
      <c r="G79" s="25"/>
      <c r="H79" s="69"/>
    </row>
    <row r="80" spans="1:8" ht="16.5" customHeight="1">
      <c r="A80" s="23">
        <v>74</v>
      </c>
      <c r="B80" s="26"/>
      <c r="C80" s="70"/>
      <c r="F80" s="117"/>
      <c r="G80" s="27"/>
      <c r="H80" s="71"/>
    </row>
    <row r="81" spans="1:8" ht="16.5" customHeight="1">
      <c r="A81" s="23">
        <v>75</v>
      </c>
      <c r="B81" s="26"/>
      <c r="C81" s="70"/>
      <c r="F81" s="116">
        <v>38</v>
      </c>
      <c r="G81" s="25"/>
      <c r="H81" s="69"/>
    </row>
    <row r="82" spans="1:8" ht="16.5" customHeight="1">
      <c r="A82" s="23">
        <v>76</v>
      </c>
      <c r="B82" s="26"/>
      <c r="C82" s="70"/>
      <c r="F82" s="117"/>
      <c r="G82" s="27"/>
      <c r="H82" s="71"/>
    </row>
    <row r="83" spans="1:8" ht="16.5" customHeight="1">
      <c r="A83" s="23">
        <v>77</v>
      </c>
      <c r="B83" s="26"/>
      <c r="C83" s="70"/>
      <c r="F83" s="116">
        <v>39</v>
      </c>
      <c r="G83" s="25"/>
      <c r="H83" s="69"/>
    </row>
    <row r="84" spans="1:8" ht="16.5" customHeight="1">
      <c r="A84" s="23">
        <v>78</v>
      </c>
      <c r="B84" s="26"/>
      <c r="C84" s="70"/>
      <c r="F84" s="117"/>
      <c r="G84" s="27"/>
      <c r="H84" s="71"/>
    </row>
    <row r="85" spans="1:8" ht="16.5" customHeight="1">
      <c r="A85" s="23">
        <v>79</v>
      </c>
      <c r="B85" s="26"/>
      <c r="C85" s="70"/>
      <c r="F85" s="116">
        <v>40</v>
      </c>
      <c r="G85" s="25"/>
      <c r="H85" s="69"/>
    </row>
    <row r="86" spans="1:8" ht="16.5" customHeight="1">
      <c r="A86" s="23">
        <v>80</v>
      </c>
      <c r="B86" s="26"/>
      <c r="C86" s="70"/>
      <c r="F86" s="117"/>
      <c r="G86" s="27"/>
      <c r="H86" s="71"/>
    </row>
    <row r="87" spans="1:8" ht="16.5" customHeight="1">
      <c r="A87" s="23">
        <v>81</v>
      </c>
      <c r="B87" s="26"/>
      <c r="C87" s="70"/>
      <c r="F87" s="116">
        <v>41</v>
      </c>
      <c r="G87" s="25"/>
      <c r="H87" s="69"/>
    </row>
    <row r="88" spans="1:8" ht="16.5" customHeight="1">
      <c r="A88" s="23">
        <v>82</v>
      </c>
      <c r="B88" s="26"/>
      <c r="C88" s="70"/>
      <c r="F88" s="117"/>
      <c r="G88" s="27"/>
      <c r="H88" s="71"/>
    </row>
    <row r="89" spans="1:8" ht="16.5" customHeight="1">
      <c r="A89" s="23">
        <v>83</v>
      </c>
      <c r="B89" s="26"/>
      <c r="C89" s="70"/>
      <c r="F89" s="116">
        <v>42</v>
      </c>
      <c r="G89" s="25"/>
      <c r="H89" s="69"/>
    </row>
    <row r="90" spans="1:8" ht="16.5" customHeight="1">
      <c r="A90" s="23">
        <v>84</v>
      </c>
      <c r="B90" s="26"/>
      <c r="C90" s="70"/>
      <c r="F90" s="117"/>
      <c r="G90" s="27"/>
      <c r="H90" s="71"/>
    </row>
    <row r="91" spans="1:8" ht="16.5" customHeight="1">
      <c r="A91" s="23">
        <v>85</v>
      </c>
      <c r="B91" s="26"/>
      <c r="C91" s="70"/>
      <c r="F91" s="116">
        <v>43</v>
      </c>
      <c r="G91" s="25"/>
      <c r="H91" s="69"/>
    </row>
    <row r="92" spans="1:8" ht="16.5" customHeight="1">
      <c r="A92" s="23">
        <v>86</v>
      </c>
      <c r="B92" s="26"/>
      <c r="C92" s="70"/>
      <c r="F92" s="117"/>
      <c r="G92" s="27"/>
      <c r="H92" s="71"/>
    </row>
    <row r="93" spans="1:8" ht="16.5" customHeight="1">
      <c r="A93" s="23">
        <v>87</v>
      </c>
      <c r="B93" s="26"/>
      <c r="C93" s="70"/>
      <c r="F93" s="116">
        <v>44</v>
      </c>
      <c r="G93" s="25"/>
      <c r="H93" s="69"/>
    </row>
    <row r="94" spans="1:8" ht="16.5" customHeight="1">
      <c r="A94" s="23">
        <v>88</v>
      </c>
      <c r="B94" s="26"/>
      <c r="C94" s="70"/>
      <c r="F94" s="117"/>
      <c r="G94" s="27"/>
      <c r="H94" s="71"/>
    </row>
    <row r="95" spans="1:8" ht="16.5" customHeight="1">
      <c r="A95" s="23">
        <v>89</v>
      </c>
      <c r="B95" s="26"/>
      <c r="C95" s="70"/>
      <c r="F95" s="116">
        <v>45</v>
      </c>
      <c r="G95" s="25"/>
      <c r="H95" s="69"/>
    </row>
    <row r="96" spans="1:8" ht="16.5" customHeight="1">
      <c r="A96" s="23">
        <v>90</v>
      </c>
      <c r="B96" s="26"/>
      <c r="C96" s="70"/>
      <c r="F96" s="117"/>
      <c r="G96" s="27"/>
      <c r="H96" s="71"/>
    </row>
    <row r="97" spans="1:8" ht="16.5" customHeight="1">
      <c r="A97" s="23">
        <v>91</v>
      </c>
      <c r="B97" s="26"/>
      <c r="C97" s="70"/>
      <c r="F97" s="116">
        <v>46</v>
      </c>
      <c r="G97" s="25"/>
      <c r="H97" s="69"/>
    </row>
    <row r="98" spans="1:8" ht="16.5" customHeight="1">
      <c r="A98" s="23">
        <v>92</v>
      </c>
      <c r="B98" s="26"/>
      <c r="C98" s="70"/>
      <c r="F98" s="117"/>
      <c r="G98" s="27"/>
      <c r="H98" s="71"/>
    </row>
    <row r="99" spans="1:8" ht="16.5" customHeight="1">
      <c r="A99" s="23">
        <v>93</v>
      </c>
      <c r="B99" s="26"/>
      <c r="C99" s="70"/>
      <c r="F99" s="116">
        <v>47</v>
      </c>
      <c r="G99" s="25"/>
      <c r="H99" s="69"/>
    </row>
    <row r="100" spans="1:8" ht="16.5" customHeight="1">
      <c r="A100" s="23">
        <v>94</v>
      </c>
      <c r="B100" s="26"/>
      <c r="C100" s="70"/>
      <c r="F100" s="117"/>
      <c r="G100" s="27"/>
      <c r="H100" s="71"/>
    </row>
    <row r="101" spans="1:8" ht="16.5" customHeight="1">
      <c r="A101" s="23">
        <v>95</v>
      </c>
      <c r="B101" s="26"/>
      <c r="C101" s="70"/>
      <c r="F101" s="116">
        <v>48</v>
      </c>
      <c r="G101" s="25"/>
      <c r="H101" s="69"/>
    </row>
    <row r="102" spans="1:8" ht="16.5" customHeight="1">
      <c r="A102" s="23">
        <v>96</v>
      </c>
      <c r="B102" s="26"/>
      <c r="C102" s="70"/>
      <c r="F102" s="117"/>
      <c r="G102" s="27"/>
      <c r="H102" s="71"/>
    </row>
    <row r="103" spans="1:8" ht="16.5" customHeight="1">
      <c r="A103" s="23">
        <v>97</v>
      </c>
      <c r="B103" s="26"/>
      <c r="C103" s="70"/>
      <c r="F103" s="116">
        <v>49</v>
      </c>
      <c r="G103" s="25"/>
      <c r="H103" s="69"/>
    </row>
    <row r="104" spans="1:8" ht="16.5" customHeight="1">
      <c r="A104" s="23">
        <v>98</v>
      </c>
      <c r="B104" s="26"/>
      <c r="C104" s="70"/>
      <c r="F104" s="117"/>
      <c r="G104" s="27"/>
      <c r="H104" s="71"/>
    </row>
    <row r="105" spans="1:8" ht="16.5" customHeight="1">
      <c r="A105" s="23">
        <v>99</v>
      </c>
      <c r="B105" s="26"/>
      <c r="C105" s="70"/>
      <c r="F105" s="116">
        <v>50</v>
      </c>
      <c r="G105" s="25"/>
      <c r="H105" s="69"/>
    </row>
    <row r="106" spans="1:8" ht="16.5" customHeight="1">
      <c r="A106" s="24">
        <v>100</v>
      </c>
      <c r="B106" s="27"/>
      <c r="C106" s="71"/>
      <c r="F106" s="117"/>
      <c r="G106" s="27"/>
      <c r="H106" s="71"/>
    </row>
    <row r="108" spans="1:8">
      <c r="B108" s="16" t="s">
        <v>107</v>
      </c>
      <c r="C108" s="16">
        <f>COUNTA(B7:B106)</f>
        <v>0</v>
      </c>
      <c r="G108" s="16" t="s">
        <v>108</v>
      </c>
      <c r="H108" s="16">
        <f>COUNTA(G7:G106)</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31:F32"/>
    <mergeCell ref="I31:I32"/>
    <mergeCell ref="F33:F34"/>
    <mergeCell ref="I33:I34"/>
    <mergeCell ref="F35:F36"/>
    <mergeCell ref="I35:I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2A1E8F55-4232-4965-A1B8-C9C77FFB7EB4}">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EF30-B5F8-4703-B089-93A94D709684}">
  <sheetPr>
    <pageSetUpPr fitToPage="1"/>
  </sheetPr>
  <dimension ref="A1:O108"/>
  <sheetViews>
    <sheetView workbookViewId="0">
      <selection activeCell="E13" sqref="E13"/>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第74回九州学生バドミントン選手権大会</v>
      </c>
      <c r="D1" s="38"/>
      <c r="F1" s="38"/>
      <c r="G1" s="38"/>
      <c r="H1" s="38"/>
      <c r="I1" s="92" t="s">
        <v>81</v>
      </c>
      <c r="L1" s="48"/>
      <c r="M1" s="48"/>
      <c r="N1" s="48"/>
      <c r="O1" s="48"/>
    </row>
    <row r="2" spans="1:15" s="3" customFormat="1" ht="7.7" customHeight="1">
      <c r="A2" s="39"/>
    </row>
    <row r="3" spans="1:15" s="3" customFormat="1" ht="17.100000000000001" customHeight="1">
      <c r="B3" s="12" t="s">
        <v>90</v>
      </c>
      <c r="C3" s="4" t="str">
        <f>IF(①申込者・参加料明細!B6="","",①申込者・参加料明細!B6)</f>
        <v/>
      </c>
      <c r="H3" s="12"/>
      <c r="I3" s="12"/>
      <c r="J3" s="12"/>
    </row>
    <row r="4" spans="1:15" ht="17.100000000000001" customHeight="1"/>
    <row r="5" spans="1:15" ht="17.100000000000001" customHeight="1">
      <c r="A5" s="121" t="s">
        <v>75</v>
      </c>
      <c r="B5" s="121"/>
      <c r="C5" s="119" t="s">
        <v>26</v>
      </c>
      <c r="D5" s="119"/>
      <c r="E5" s="120"/>
    </row>
    <row r="6" spans="1:15" ht="17.100000000000001" customHeight="1">
      <c r="A6" s="21" t="s">
        <v>11</v>
      </c>
      <c r="B6" s="19" t="s">
        <v>12</v>
      </c>
      <c r="C6" s="19" t="s">
        <v>4</v>
      </c>
      <c r="D6" s="32" t="s">
        <v>21</v>
      </c>
      <c r="E6" s="81"/>
      <c r="G6" s="35"/>
    </row>
    <row r="7" spans="1:15" ht="16.5" customHeight="1">
      <c r="A7" s="116">
        <v>1</v>
      </c>
      <c r="B7" s="25"/>
      <c r="C7" s="72"/>
      <c r="D7" s="33"/>
      <c r="E7" s="82"/>
      <c r="G7" s="35"/>
      <c r="H7" s="36"/>
    </row>
    <row r="8" spans="1:15" ht="16.5" customHeight="1">
      <c r="A8" s="117"/>
      <c r="B8" s="27"/>
      <c r="C8" s="73"/>
      <c r="D8" s="34"/>
      <c r="E8" s="82"/>
      <c r="G8" s="35"/>
      <c r="H8" s="35"/>
    </row>
    <row r="9" spans="1:15" ht="16.5" customHeight="1">
      <c r="A9" s="116">
        <v>2</v>
      </c>
      <c r="B9" s="25"/>
      <c r="C9" s="72"/>
      <c r="D9" s="84"/>
    </row>
    <row r="10" spans="1:15" ht="16.5" customHeight="1">
      <c r="A10" s="117"/>
      <c r="B10" s="27"/>
      <c r="C10" s="73"/>
      <c r="D10" s="85"/>
      <c r="E10" s="52" t="s">
        <v>32</v>
      </c>
    </row>
    <row r="11" spans="1:15" ht="16.5" customHeight="1">
      <c r="A11" s="116">
        <v>3</v>
      </c>
      <c r="B11" s="25"/>
      <c r="C11" s="72"/>
      <c r="D11" s="84"/>
      <c r="E11" s="51" t="s">
        <v>33</v>
      </c>
    </row>
    <row r="12" spans="1:15" ht="16.5" customHeight="1">
      <c r="A12" s="117"/>
      <c r="B12" s="27"/>
      <c r="C12" s="73"/>
      <c r="D12" s="85"/>
      <c r="E12" s="51" t="s">
        <v>126</v>
      </c>
    </row>
    <row r="13" spans="1:15" ht="16.5" customHeight="1">
      <c r="A13" s="116">
        <v>4</v>
      </c>
      <c r="B13" s="25"/>
      <c r="C13" s="72"/>
      <c r="D13" s="84"/>
    </row>
    <row r="14" spans="1:15" ht="16.5" customHeight="1">
      <c r="A14" s="117"/>
      <c r="B14" s="27"/>
      <c r="C14" s="73"/>
      <c r="D14" s="85"/>
    </row>
    <row r="15" spans="1:15" ht="16.5" customHeight="1">
      <c r="A15" s="116">
        <v>5</v>
      </c>
      <c r="B15" s="25"/>
      <c r="C15" s="72"/>
      <c r="D15" s="33"/>
      <c r="E15" s="82"/>
    </row>
    <row r="16" spans="1:15" ht="16.5" customHeight="1">
      <c r="A16" s="117"/>
      <c r="B16" s="27"/>
      <c r="C16" s="73"/>
      <c r="D16" s="34"/>
      <c r="E16" s="82"/>
    </row>
    <row r="17" spans="1:5" ht="16.5" customHeight="1">
      <c r="A17" s="116">
        <v>6</v>
      </c>
      <c r="B17" s="25"/>
      <c r="C17" s="72"/>
      <c r="D17" s="33"/>
      <c r="E17" s="82"/>
    </row>
    <row r="18" spans="1:5" ht="16.5" customHeight="1">
      <c r="A18" s="117"/>
      <c r="B18" s="27"/>
      <c r="C18" s="73"/>
      <c r="D18" s="34"/>
      <c r="E18" s="82"/>
    </row>
    <row r="19" spans="1:5" ht="16.5" customHeight="1">
      <c r="A19" s="116">
        <v>7</v>
      </c>
      <c r="B19" s="25"/>
      <c r="C19" s="72"/>
      <c r="D19" s="33"/>
      <c r="E19" s="82"/>
    </row>
    <row r="20" spans="1:5" ht="16.5" customHeight="1">
      <c r="A20" s="117"/>
      <c r="B20" s="27"/>
      <c r="C20" s="73"/>
      <c r="D20" s="34"/>
      <c r="E20" s="82"/>
    </row>
    <row r="21" spans="1:5" ht="16.5" customHeight="1">
      <c r="A21" s="116">
        <v>8</v>
      </c>
      <c r="B21" s="25"/>
      <c r="C21" s="72"/>
      <c r="D21" s="33"/>
      <c r="E21" s="82"/>
    </row>
    <row r="22" spans="1:5" ht="16.5" customHeight="1">
      <c r="A22" s="117"/>
      <c r="B22" s="27"/>
      <c r="C22" s="73"/>
      <c r="D22" s="34"/>
      <c r="E22" s="82"/>
    </row>
    <row r="23" spans="1:5" ht="16.5" customHeight="1">
      <c r="A23" s="116">
        <v>9</v>
      </c>
      <c r="B23" s="25"/>
      <c r="C23" s="72"/>
      <c r="D23" s="33"/>
      <c r="E23" s="82"/>
    </row>
    <row r="24" spans="1:5" ht="16.5" customHeight="1">
      <c r="A24" s="117"/>
      <c r="B24" s="27"/>
      <c r="C24" s="73"/>
      <c r="D24" s="34"/>
      <c r="E24" s="82"/>
    </row>
    <row r="25" spans="1:5" ht="16.5" customHeight="1">
      <c r="A25" s="116">
        <v>10</v>
      </c>
      <c r="B25" s="25"/>
      <c r="C25" s="72"/>
      <c r="D25" s="33"/>
      <c r="E25" s="82"/>
    </row>
    <row r="26" spans="1:5" ht="16.5" customHeight="1">
      <c r="A26" s="117"/>
      <c r="B26" s="27"/>
      <c r="C26" s="73"/>
      <c r="D26" s="34"/>
      <c r="E26" s="82"/>
    </row>
    <row r="27" spans="1:5" ht="16.5" customHeight="1">
      <c r="A27" s="116">
        <v>11</v>
      </c>
      <c r="B27" s="25"/>
      <c r="C27" s="72"/>
      <c r="D27" s="33"/>
      <c r="E27" s="82"/>
    </row>
    <row r="28" spans="1:5" ht="16.5" customHeight="1">
      <c r="A28" s="117"/>
      <c r="B28" s="27"/>
      <c r="C28" s="73"/>
      <c r="D28" s="34"/>
      <c r="E28" s="82"/>
    </row>
    <row r="29" spans="1:5" ht="16.5" customHeight="1">
      <c r="A29" s="116">
        <v>12</v>
      </c>
      <c r="B29" s="25"/>
      <c r="C29" s="72"/>
      <c r="D29" s="33"/>
      <c r="E29" s="82"/>
    </row>
    <row r="30" spans="1:5" ht="16.5" customHeight="1">
      <c r="A30" s="117"/>
      <c r="B30" s="27"/>
      <c r="C30" s="73"/>
      <c r="D30" s="34"/>
      <c r="E30" s="82"/>
    </row>
    <row r="31" spans="1:5" ht="16.5" customHeight="1">
      <c r="A31" s="116">
        <v>13</v>
      </c>
      <c r="B31" s="25"/>
      <c r="C31" s="72"/>
      <c r="D31" s="33"/>
      <c r="E31" s="82"/>
    </row>
    <row r="32" spans="1:5" ht="16.5" customHeight="1">
      <c r="A32" s="117"/>
      <c r="B32" s="27"/>
      <c r="C32" s="73"/>
      <c r="D32" s="34"/>
      <c r="E32" s="82"/>
    </row>
    <row r="33" spans="1:5" ht="16.5" customHeight="1">
      <c r="A33" s="116">
        <v>14</v>
      </c>
      <c r="B33" s="25"/>
      <c r="C33" s="72"/>
      <c r="D33" s="33"/>
      <c r="E33" s="82"/>
    </row>
    <row r="34" spans="1:5" ht="16.5" customHeight="1">
      <c r="A34" s="117"/>
      <c r="B34" s="27"/>
      <c r="C34" s="73"/>
      <c r="D34" s="34"/>
      <c r="E34" s="82"/>
    </row>
    <row r="35" spans="1:5" ht="16.5" customHeight="1">
      <c r="A35" s="116">
        <v>15</v>
      </c>
      <c r="B35" s="25"/>
      <c r="C35" s="72"/>
      <c r="D35" s="33"/>
      <c r="E35" s="82"/>
    </row>
    <row r="36" spans="1:5" ht="16.5" customHeight="1">
      <c r="A36" s="117"/>
      <c r="B36" s="27"/>
      <c r="C36" s="73"/>
      <c r="D36" s="34"/>
      <c r="E36" s="82"/>
    </row>
    <row r="37" spans="1:5" ht="16.5" customHeight="1">
      <c r="A37" s="116">
        <v>16</v>
      </c>
      <c r="B37" s="25"/>
      <c r="C37" s="72"/>
      <c r="D37" s="33"/>
      <c r="E37" s="82"/>
    </row>
    <row r="38" spans="1:5" ht="16.5" customHeight="1">
      <c r="A38" s="117"/>
      <c r="B38" s="27"/>
      <c r="C38" s="73"/>
      <c r="D38" s="34"/>
      <c r="E38" s="82"/>
    </row>
    <row r="39" spans="1:5" ht="16.5" customHeight="1">
      <c r="A39" s="116">
        <v>17</v>
      </c>
      <c r="B39" s="25"/>
      <c r="C39" s="72"/>
      <c r="D39" s="33"/>
      <c r="E39" s="82"/>
    </row>
    <row r="40" spans="1:5" ht="16.5" customHeight="1">
      <c r="A40" s="117"/>
      <c r="B40" s="27"/>
      <c r="C40" s="73"/>
      <c r="D40" s="34"/>
      <c r="E40" s="82"/>
    </row>
    <row r="41" spans="1:5" ht="16.5" customHeight="1">
      <c r="A41" s="116">
        <v>18</v>
      </c>
      <c r="B41" s="25"/>
      <c r="C41" s="72"/>
      <c r="D41" s="33"/>
      <c r="E41" s="82"/>
    </row>
    <row r="42" spans="1:5" ht="16.5" customHeight="1">
      <c r="A42" s="117"/>
      <c r="B42" s="27"/>
      <c r="C42" s="73"/>
      <c r="D42" s="34"/>
      <c r="E42" s="82"/>
    </row>
    <row r="43" spans="1:5" ht="16.5" customHeight="1">
      <c r="A43" s="116">
        <v>19</v>
      </c>
      <c r="B43" s="25"/>
      <c r="C43" s="72"/>
      <c r="D43" s="33"/>
      <c r="E43" s="82"/>
    </row>
    <row r="44" spans="1:5" ht="16.5" customHeight="1">
      <c r="A44" s="117"/>
      <c r="B44" s="27"/>
      <c r="C44" s="73"/>
      <c r="D44" s="34"/>
      <c r="E44" s="82"/>
    </row>
    <row r="45" spans="1:5" ht="16.5" customHeight="1">
      <c r="A45" s="116">
        <v>20</v>
      </c>
      <c r="B45" s="25"/>
      <c r="C45" s="72"/>
      <c r="D45" s="33"/>
      <c r="E45" s="82"/>
    </row>
    <row r="46" spans="1:5" ht="16.5" customHeight="1">
      <c r="A46" s="117"/>
      <c r="B46" s="27"/>
      <c r="C46" s="73"/>
      <c r="D46" s="34"/>
      <c r="E46" s="82"/>
    </row>
    <row r="47" spans="1:5" ht="16.5" customHeight="1">
      <c r="A47" s="116">
        <v>21</v>
      </c>
      <c r="B47" s="25"/>
      <c r="C47" s="72"/>
      <c r="D47" s="84"/>
    </row>
    <row r="48" spans="1:5" ht="16.5" customHeight="1">
      <c r="A48" s="117"/>
      <c r="B48" s="27"/>
      <c r="C48" s="73"/>
      <c r="D48" s="85"/>
    </row>
    <row r="49" spans="1:4" ht="16.5" customHeight="1">
      <c r="A49" s="116">
        <v>22</v>
      </c>
      <c r="B49" s="25"/>
      <c r="C49" s="72"/>
      <c r="D49" s="84"/>
    </row>
    <row r="50" spans="1:4" ht="16.5" customHeight="1">
      <c r="A50" s="117"/>
      <c r="B50" s="27"/>
      <c r="C50" s="73"/>
      <c r="D50" s="85"/>
    </row>
    <row r="51" spans="1:4" ht="16.5" customHeight="1">
      <c r="A51" s="116">
        <v>23</v>
      </c>
      <c r="B51" s="25"/>
      <c r="C51" s="72"/>
      <c r="D51" s="84"/>
    </row>
    <row r="52" spans="1:4" ht="16.5" customHeight="1">
      <c r="A52" s="117"/>
      <c r="B52" s="27"/>
      <c r="C52" s="73"/>
      <c r="D52" s="85"/>
    </row>
    <row r="53" spans="1:4" ht="16.5" customHeight="1">
      <c r="A53" s="116">
        <v>24</v>
      </c>
      <c r="B53" s="25"/>
      <c r="C53" s="72"/>
      <c r="D53" s="84"/>
    </row>
    <row r="54" spans="1:4" ht="16.5" customHeight="1">
      <c r="A54" s="117"/>
      <c r="B54" s="27"/>
      <c r="C54" s="73"/>
      <c r="D54" s="85"/>
    </row>
    <row r="55" spans="1:4" ht="16.5" customHeight="1">
      <c r="A55" s="116">
        <v>25</v>
      </c>
      <c r="B55" s="25"/>
      <c r="C55" s="72"/>
      <c r="D55" s="84"/>
    </row>
    <row r="56" spans="1:4" ht="16.5" customHeight="1">
      <c r="A56" s="117"/>
      <c r="B56" s="27"/>
      <c r="C56" s="73"/>
      <c r="D56" s="85"/>
    </row>
    <row r="57" spans="1:4" ht="16.5" customHeight="1">
      <c r="A57" s="116">
        <v>26</v>
      </c>
      <c r="B57" s="25"/>
      <c r="C57" s="72"/>
      <c r="D57" s="84"/>
    </row>
    <row r="58" spans="1:4" ht="16.5" customHeight="1">
      <c r="A58" s="117"/>
      <c r="B58" s="27"/>
      <c r="C58" s="73"/>
      <c r="D58" s="85"/>
    </row>
    <row r="59" spans="1:4" ht="16.5" customHeight="1">
      <c r="A59" s="116">
        <v>27</v>
      </c>
      <c r="B59" s="25"/>
      <c r="C59" s="72"/>
      <c r="D59" s="84"/>
    </row>
    <row r="60" spans="1:4" ht="16.5" customHeight="1">
      <c r="A60" s="117"/>
      <c r="B60" s="27"/>
      <c r="C60" s="73"/>
      <c r="D60" s="85"/>
    </row>
    <row r="61" spans="1:4" ht="16.5" customHeight="1">
      <c r="A61" s="116">
        <v>28</v>
      </c>
      <c r="B61" s="25"/>
      <c r="C61" s="72"/>
      <c r="D61" s="84"/>
    </row>
    <row r="62" spans="1:4" ht="16.5" customHeight="1">
      <c r="A62" s="117"/>
      <c r="B62" s="27"/>
      <c r="C62" s="73"/>
      <c r="D62" s="85"/>
    </row>
    <row r="63" spans="1:4" ht="16.5" customHeight="1">
      <c r="A63" s="116">
        <v>29</v>
      </c>
      <c r="B63" s="25"/>
      <c r="C63" s="72"/>
      <c r="D63" s="84"/>
    </row>
    <row r="64" spans="1:4" ht="16.5" customHeight="1">
      <c r="A64" s="117"/>
      <c r="B64" s="27"/>
      <c r="C64" s="73"/>
      <c r="D64" s="85"/>
    </row>
    <row r="65" spans="1:4" ht="16.5" customHeight="1">
      <c r="A65" s="116">
        <v>30</v>
      </c>
      <c r="B65" s="25"/>
      <c r="C65" s="72"/>
      <c r="D65" s="84"/>
    </row>
    <row r="66" spans="1:4" ht="16.5" customHeight="1">
      <c r="A66" s="117"/>
      <c r="B66" s="27"/>
      <c r="C66" s="73"/>
      <c r="D66" s="85"/>
    </row>
    <row r="67" spans="1:4" ht="16.5" customHeight="1">
      <c r="A67" s="116">
        <v>31</v>
      </c>
      <c r="B67" s="25"/>
      <c r="C67" s="72"/>
      <c r="D67" s="84"/>
    </row>
    <row r="68" spans="1:4" ht="16.5" customHeight="1">
      <c r="A68" s="117"/>
      <c r="B68" s="27"/>
      <c r="C68" s="73"/>
      <c r="D68" s="85"/>
    </row>
    <row r="69" spans="1:4" ht="16.5" customHeight="1">
      <c r="A69" s="116">
        <v>32</v>
      </c>
      <c r="B69" s="25"/>
      <c r="C69" s="72"/>
      <c r="D69" s="84"/>
    </row>
    <row r="70" spans="1:4" ht="16.5" customHeight="1">
      <c r="A70" s="117"/>
      <c r="B70" s="27"/>
      <c r="C70" s="73"/>
      <c r="D70" s="85"/>
    </row>
    <row r="71" spans="1:4" ht="16.5" customHeight="1">
      <c r="A71" s="116">
        <v>33</v>
      </c>
      <c r="B71" s="25"/>
      <c r="C71" s="72"/>
      <c r="D71" s="84"/>
    </row>
    <row r="72" spans="1:4" ht="16.5" customHeight="1">
      <c r="A72" s="117"/>
      <c r="B72" s="27"/>
      <c r="C72" s="73"/>
      <c r="D72" s="85"/>
    </row>
    <row r="73" spans="1:4" ht="16.5" customHeight="1">
      <c r="A73" s="116">
        <v>34</v>
      </c>
      <c r="B73" s="25"/>
      <c r="C73" s="72"/>
      <c r="D73" s="84"/>
    </row>
    <row r="74" spans="1:4" ht="16.5" customHeight="1">
      <c r="A74" s="117"/>
      <c r="B74" s="27"/>
      <c r="C74" s="73"/>
      <c r="D74" s="85"/>
    </row>
    <row r="75" spans="1:4" ht="16.5" customHeight="1">
      <c r="A75" s="116">
        <v>35</v>
      </c>
      <c r="B75" s="25"/>
      <c r="C75" s="72"/>
      <c r="D75" s="84"/>
    </row>
    <row r="76" spans="1:4" ht="16.5" customHeight="1">
      <c r="A76" s="117"/>
      <c r="B76" s="27"/>
      <c r="C76" s="73"/>
      <c r="D76" s="85"/>
    </row>
    <row r="77" spans="1:4" ht="16.5" customHeight="1">
      <c r="A77" s="116">
        <v>36</v>
      </c>
      <c r="B77" s="25"/>
      <c r="C77" s="72"/>
      <c r="D77" s="84"/>
    </row>
    <row r="78" spans="1:4" ht="16.5" customHeight="1">
      <c r="A78" s="117"/>
      <c r="B78" s="27"/>
      <c r="C78" s="73"/>
      <c r="D78" s="85"/>
    </row>
    <row r="79" spans="1:4" ht="16.5" customHeight="1">
      <c r="A79" s="116">
        <v>37</v>
      </c>
      <c r="B79" s="25"/>
      <c r="C79" s="72"/>
      <c r="D79" s="84"/>
    </row>
    <row r="80" spans="1:4" ht="16.5" customHeight="1">
      <c r="A80" s="117"/>
      <c r="B80" s="27"/>
      <c r="C80" s="73"/>
      <c r="D80" s="85"/>
    </row>
    <row r="81" spans="1:4" ht="16.5" customHeight="1">
      <c r="A81" s="116">
        <v>38</v>
      </c>
      <c r="B81" s="25"/>
      <c r="C81" s="72"/>
      <c r="D81" s="84"/>
    </row>
    <row r="82" spans="1:4" ht="16.5" customHeight="1">
      <c r="A82" s="117"/>
      <c r="B82" s="27"/>
      <c r="C82" s="73"/>
      <c r="D82" s="85"/>
    </row>
    <row r="83" spans="1:4" ht="16.5" customHeight="1">
      <c r="A83" s="116">
        <v>39</v>
      </c>
      <c r="B83" s="25"/>
      <c r="C83" s="72"/>
      <c r="D83" s="84"/>
    </row>
    <row r="84" spans="1:4" ht="16.5" customHeight="1">
      <c r="A84" s="117"/>
      <c r="B84" s="27"/>
      <c r="C84" s="73"/>
      <c r="D84" s="85"/>
    </row>
    <row r="85" spans="1:4" ht="16.5" customHeight="1">
      <c r="A85" s="116">
        <v>40</v>
      </c>
      <c r="B85" s="25"/>
      <c r="C85" s="72"/>
      <c r="D85" s="84"/>
    </row>
    <row r="86" spans="1:4" ht="16.5" customHeight="1">
      <c r="A86" s="117"/>
      <c r="B86" s="27"/>
      <c r="C86" s="73"/>
      <c r="D86" s="85"/>
    </row>
    <row r="87" spans="1:4" ht="16.5" customHeight="1">
      <c r="A87" s="116">
        <v>41</v>
      </c>
      <c r="B87" s="25"/>
      <c r="C87" s="72"/>
      <c r="D87" s="84"/>
    </row>
    <row r="88" spans="1:4" ht="16.5" customHeight="1">
      <c r="A88" s="117"/>
      <c r="B88" s="27"/>
      <c r="C88" s="73"/>
      <c r="D88" s="85"/>
    </row>
    <row r="89" spans="1:4" ht="16.5" customHeight="1">
      <c r="A89" s="116">
        <v>42</v>
      </c>
      <c r="B89" s="25"/>
      <c r="C89" s="72"/>
      <c r="D89" s="84"/>
    </row>
    <row r="90" spans="1:4" ht="16.5" customHeight="1">
      <c r="A90" s="117"/>
      <c r="B90" s="27"/>
      <c r="C90" s="73"/>
      <c r="D90" s="85"/>
    </row>
    <row r="91" spans="1:4" ht="16.5" customHeight="1">
      <c r="A91" s="116">
        <v>43</v>
      </c>
      <c r="B91" s="25"/>
      <c r="C91" s="72"/>
      <c r="D91" s="84"/>
    </row>
    <row r="92" spans="1:4" ht="16.5" customHeight="1">
      <c r="A92" s="117"/>
      <c r="B92" s="27"/>
      <c r="C92" s="73"/>
      <c r="D92" s="85"/>
    </row>
    <row r="93" spans="1:4" ht="16.5" customHeight="1">
      <c r="A93" s="116">
        <v>44</v>
      </c>
      <c r="B93" s="25"/>
      <c r="C93" s="72"/>
      <c r="D93" s="84"/>
    </row>
    <row r="94" spans="1:4" ht="16.5" customHeight="1">
      <c r="A94" s="117"/>
      <c r="B94" s="27"/>
      <c r="C94" s="73"/>
      <c r="D94" s="85"/>
    </row>
    <row r="95" spans="1:4" ht="16.5" customHeight="1">
      <c r="A95" s="116">
        <v>45</v>
      </c>
      <c r="B95" s="25"/>
      <c r="C95" s="72"/>
      <c r="D95" s="84"/>
    </row>
    <row r="96" spans="1:4" ht="16.5" customHeight="1">
      <c r="A96" s="117"/>
      <c r="B96" s="27"/>
      <c r="C96" s="73"/>
      <c r="D96" s="85"/>
    </row>
    <row r="97" spans="1:4" ht="16.5" customHeight="1">
      <c r="A97" s="116">
        <v>46</v>
      </c>
      <c r="B97" s="25"/>
      <c r="C97" s="72"/>
      <c r="D97" s="84"/>
    </row>
    <row r="98" spans="1:4" ht="16.5" customHeight="1">
      <c r="A98" s="117"/>
      <c r="B98" s="27"/>
      <c r="C98" s="73"/>
      <c r="D98" s="85"/>
    </row>
    <row r="99" spans="1:4" ht="16.5" customHeight="1">
      <c r="A99" s="116">
        <v>47</v>
      </c>
      <c r="B99" s="25"/>
      <c r="C99" s="72"/>
      <c r="D99" s="84"/>
    </row>
    <row r="100" spans="1:4" ht="16.5" customHeight="1">
      <c r="A100" s="117"/>
      <c r="B100" s="27"/>
      <c r="C100" s="73"/>
      <c r="D100" s="85"/>
    </row>
    <row r="101" spans="1:4" ht="16.5" customHeight="1">
      <c r="A101" s="116">
        <v>48</v>
      </c>
      <c r="B101" s="25"/>
      <c r="C101" s="72"/>
      <c r="D101" s="84"/>
    </row>
    <row r="102" spans="1:4" ht="16.5" customHeight="1">
      <c r="A102" s="117"/>
      <c r="B102" s="27"/>
      <c r="C102" s="73"/>
      <c r="D102" s="85"/>
    </row>
    <row r="103" spans="1:4" ht="16.5" customHeight="1">
      <c r="A103" s="116">
        <v>49</v>
      </c>
      <c r="B103" s="25"/>
      <c r="C103" s="72"/>
      <c r="D103" s="84"/>
    </row>
    <row r="104" spans="1:4" ht="16.5" customHeight="1">
      <c r="A104" s="117"/>
      <c r="B104" s="27"/>
      <c r="C104" s="73"/>
      <c r="D104" s="85"/>
    </row>
    <row r="105" spans="1:4" ht="16.5" customHeight="1">
      <c r="A105" s="116">
        <v>50</v>
      </c>
      <c r="B105" s="25"/>
      <c r="C105" s="72"/>
      <c r="D105" s="84"/>
    </row>
    <row r="106" spans="1:4" ht="16.5" customHeight="1">
      <c r="A106" s="117"/>
      <c r="B106" s="27"/>
      <c r="C106" s="73"/>
      <c r="D106" s="85"/>
    </row>
    <row r="108" spans="1:4">
      <c r="B108" s="16" t="s">
        <v>109</v>
      </c>
      <c r="C108" s="16">
        <f>COUNTIF(D7:D106,①申込者・参加料明細!B6)</f>
        <v>0</v>
      </c>
    </row>
  </sheetData>
  <mergeCells count="52">
    <mergeCell ref="A21:A22"/>
    <mergeCell ref="A5:B5"/>
    <mergeCell ref="A45:A46"/>
    <mergeCell ref="A23:A24"/>
    <mergeCell ref="A25:A26"/>
    <mergeCell ref="A27:A28"/>
    <mergeCell ref="A29:A30"/>
    <mergeCell ref="A31:A32"/>
    <mergeCell ref="A33:A34"/>
    <mergeCell ref="A35:A36"/>
    <mergeCell ref="A37:A38"/>
    <mergeCell ref="A39:A40"/>
    <mergeCell ref="A41:A42"/>
    <mergeCell ref="A43:A44"/>
    <mergeCell ref="A19:A20"/>
    <mergeCell ref="A15:A16"/>
    <mergeCell ref="A17:A18"/>
    <mergeCell ref="A7:A8"/>
    <mergeCell ref="A9:A10"/>
    <mergeCell ref="C5:E5"/>
    <mergeCell ref="A11:A12"/>
    <mergeCell ref="A13:A14"/>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申込書手引き</vt:lpstr>
      <vt:lpstr>①申込者・参加料明細</vt:lpstr>
      <vt:lpstr>②₋男_選手情報</vt:lpstr>
      <vt:lpstr>②₋女_選手情報</vt:lpstr>
      <vt:lpstr>③-男Ａ_個人戦</vt:lpstr>
      <vt:lpstr>③-男Ｂ_個人戦</vt:lpstr>
      <vt:lpstr>③-女Ａ_個人戦</vt:lpstr>
      <vt:lpstr>③-女Ｂ_個人戦</vt:lpstr>
      <vt:lpstr>④混合複A</vt:lpstr>
      <vt:lpstr>④混合複B</vt:lpstr>
      <vt:lpstr>⑤-男A_団体戦</vt:lpstr>
      <vt:lpstr>⑤-男B_団体戦</vt:lpstr>
      <vt:lpstr>⑤-女A_団体戦</vt:lpstr>
      <vt:lpstr>⑤-女B_団体戦</vt:lpstr>
      <vt:lpstr>①申込者・参加料明細!Print_Area</vt:lpstr>
      <vt:lpstr>申込書手引き!Print_Area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2025-05-25T01:59:24Z</dcterms:modified>
</cp:coreProperties>
</file>